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9210" activeTab="0"/>
  </bookViews>
  <sheets>
    <sheet name="10-01-2010" sheetId="1" r:id="rId1"/>
  </sheets>
  <definedNames>
    <definedName name="_xlnm.Print_Area" localSheetId="0">'10-01-2010'!$A$1:$M$865</definedName>
    <definedName name="_xlnm.Print_Titles" localSheetId="0">'10-01-2010'!$1:$3</definedName>
  </definedNames>
  <calcPr fullCalcOnLoad="1"/>
</workbook>
</file>

<file path=xl/comments1.xml><?xml version="1.0" encoding="utf-8"?>
<comments xmlns="http://schemas.openxmlformats.org/spreadsheetml/2006/main">
  <authors>
    <author>Jason Van der Nest</author>
  </authors>
  <commentList>
    <comment ref="L314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M351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L425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M462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L647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M684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L758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M795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  <comment ref="M832" authorId="0">
      <text>
        <r>
          <rPr>
            <b/>
            <sz val="8"/>
            <rFont val="Tahoma"/>
            <family val="0"/>
          </rPr>
          <t>Jason Van der Nest: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<sst xmlns="http://schemas.openxmlformats.org/spreadsheetml/2006/main" count="746" uniqueCount="132">
  <si>
    <t>#</t>
  </si>
  <si>
    <t>DRAW</t>
  </si>
  <si>
    <t>DOG</t>
  </si>
  <si>
    <t>HANDLER</t>
  </si>
  <si>
    <t>STANDARD FAULTS</t>
  </si>
  <si>
    <t>REFUSALS</t>
  </si>
  <si>
    <t>COURSE FAULTS</t>
  </si>
  <si>
    <t>TIME</t>
  </si>
  <si>
    <t>TIME FAULTS</t>
  </si>
  <si>
    <t>TOTAL FAULTS</t>
  </si>
  <si>
    <t>PLACING</t>
  </si>
  <si>
    <t>GRADE</t>
  </si>
  <si>
    <t>HEIGHT CLASS</t>
  </si>
  <si>
    <t>METRES /SEC</t>
  </si>
  <si>
    <t>TIME ALLOWED</t>
  </si>
  <si>
    <t>MAX TIME</t>
  </si>
  <si>
    <t>DISCIPLINE</t>
  </si>
  <si>
    <t>JUDGE</t>
  </si>
  <si>
    <t>DQ</t>
  </si>
  <si>
    <t>DOG JUMPING</t>
  </si>
  <si>
    <t>S vd Pipjekamp</t>
  </si>
  <si>
    <t>C van der Merwe</t>
  </si>
  <si>
    <t>DISTANCE (M)</t>
  </si>
  <si>
    <t>A Tewson</t>
  </si>
  <si>
    <t>J Yates</t>
  </si>
  <si>
    <t>M Berkland</t>
  </si>
  <si>
    <t>T Lander</t>
  </si>
  <si>
    <t>S Lamprecht</t>
  </si>
  <si>
    <t>S Olsen</t>
  </si>
  <si>
    <t>A Johnson</t>
  </si>
  <si>
    <t>L Coughlan</t>
  </si>
  <si>
    <t>J v d Nest</t>
  </si>
  <si>
    <t>1st</t>
  </si>
  <si>
    <t>GR1</t>
  </si>
  <si>
    <t>Y Bakker</t>
  </si>
  <si>
    <t>A Beukes</t>
  </si>
  <si>
    <t>M Wilson</t>
  </si>
  <si>
    <t>S Morrison</t>
  </si>
  <si>
    <t>GR2</t>
  </si>
  <si>
    <t>G Grohovaz</t>
  </si>
  <si>
    <t>C Staughton</t>
  </si>
  <si>
    <t>3rd</t>
  </si>
  <si>
    <t>4th</t>
  </si>
  <si>
    <t>2nd</t>
  </si>
  <si>
    <t>AGILITY</t>
  </si>
  <si>
    <t>J Woodward</t>
  </si>
  <si>
    <t>S Lauterbach</t>
  </si>
  <si>
    <t>G Killian</t>
  </si>
  <si>
    <t>S van Schalkwyk</t>
  </si>
  <si>
    <t>A Rademeyer</t>
  </si>
  <si>
    <t>RICKY</t>
  </si>
  <si>
    <t>GRADE 1 JUMP OFF</t>
  </si>
  <si>
    <t>Guess</t>
  </si>
  <si>
    <t>Dazzle</t>
  </si>
  <si>
    <t>Blitz</t>
  </si>
  <si>
    <t>Nip</t>
  </si>
  <si>
    <t>Sydney</t>
  </si>
  <si>
    <t>Jenga</t>
  </si>
  <si>
    <t>Seis</t>
  </si>
  <si>
    <t>Levi</t>
  </si>
  <si>
    <t>Shandy</t>
  </si>
  <si>
    <t>Boet</t>
  </si>
  <si>
    <t>Troy</t>
  </si>
  <si>
    <t>Keagan</t>
  </si>
  <si>
    <t>Chace</t>
  </si>
  <si>
    <t>SCORE  SHEET  FOR  DJ,  AGILITY  AND  NON  CONTACT</t>
  </si>
  <si>
    <t>Loot</t>
  </si>
  <si>
    <t>Aragon</t>
  </si>
  <si>
    <t>Chaos</t>
  </si>
  <si>
    <t>Shay</t>
  </si>
  <si>
    <t>Rocco</t>
  </si>
  <si>
    <t>Dex</t>
  </si>
  <si>
    <t>Lemur</t>
  </si>
  <si>
    <t>GR3</t>
  </si>
  <si>
    <t>GRADE 3 JUMP OFF</t>
  </si>
  <si>
    <t>GRADE 2 JUMP OFF</t>
  </si>
  <si>
    <t>Lolly</t>
  </si>
  <si>
    <t>Razu</t>
  </si>
  <si>
    <t>C Scheepers</t>
  </si>
  <si>
    <t>GR4</t>
  </si>
  <si>
    <t>GRADE 4 JUMP OFF</t>
  </si>
  <si>
    <t>Bella</t>
  </si>
  <si>
    <t>L</t>
  </si>
  <si>
    <t>A1-L</t>
  </si>
  <si>
    <t>Flint</t>
  </si>
  <si>
    <t>Karen</t>
  </si>
  <si>
    <t>Chippie</t>
  </si>
  <si>
    <t>Rita</t>
  </si>
  <si>
    <t>Lasher</t>
  </si>
  <si>
    <t>Lynda</t>
  </si>
  <si>
    <t>Lisa</t>
  </si>
  <si>
    <t>Alet</t>
  </si>
  <si>
    <t>A1-M</t>
  </si>
  <si>
    <t>M</t>
  </si>
  <si>
    <t>A1-S</t>
  </si>
  <si>
    <t>S</t>
  </si>
  <si>
    <t>Taz</t>
  </si>
  <si>
    <t>Pepper</t>
  </si>
  <si>
    <t>L Seller</t>
  </si>
  <si>
    <t>Anita</t>
  </si>
  <si>
    <t>A2-L</t>
  </si>
  <si>
    <t>A2-M</t>
  </si>
  <si>
    <t>A2-S</t>
  </si>
  <si>
    <t>Secret</t>
  </si>
  <si>
    <t>score sheet (19.24)</t>
  </si>
  <si>
    <t>Tyla</t>
  </si>
  <si>
    <t>score sheet 5 faults only</t>
  </si>
  <si>
    <t>A3-L</t>
  </si>
  <si>
    <t>Zee</t>
  </si>
  <si>
    <t>Gusto</t>
  </si>
  <si>
    <t>P Tuttun</t>
  </si>
  <si>
    <t>A3-M</t>
  </si>
  <si>
    <t>Marco</t>
  </si>
  <si>
    <t>Cassy</t>
  </si>
  <si>
    <t>Benji</t>
  </si>
  <si>
    <t>Chippy</t>
  </si>
  <si>
    <t>NO TIME</t>
  </si>
  <si>
    <t>A3-S</t>
  </si>
  <si>
    <t>NC1-L</t>
  </si>
  <si>
    <t>NC1-M</t>
  </si>
  <si>
    <t>NC1-S</t>
  </si>
  <si>
    <t>NC2-L</t>
  </si>
  <si>
    <t>NC2-M</t>
  </si>
  <si>
    <t>NC2-S</t>
  </si>
  <si>
    <t>NC3-L</t>
  </si>
  <si>
    <t>NC3-M</t>
  </si>
  <si>
    <t>NC3-S</t>
  </si>
  <si>
    <t>R. Rheeder</t>
  </si>
  <si>
    <t>C Straughton</t>
  </si>
  <si>
    <t>Ricky</t>
  </si>
  <si>
    <t>ROODEPOORT AND  DISTRICT 10/01/2010</t>
  </si>
  <si>
    <t>ORIGINAL SCANNED RESULTS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</si>
</sst>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;[Red]0.00"/>
    <numFmt numFmtId="165" formatCode="0.0;[Red]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 Black"/>
      <family val="2"/>
    </font>
    <font>
      <sz val="36"/>
      <name val="Arial"/>
      <family val="0"/>
    </font>
    <font>
      <b/>
      <sz val="36"/>
      <name val="Arial Black"/>
      <family val="2"/>
    </font>
    <font>
      <b/>
      <sz val="28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Black"/>
      <family val="2"/>
    </font>
    <font>
      <b/>
      <sz val="24"/>
      <name val="Arial Rounded MT Bold"/>
      <family val="2"/>
    </font>
    <font>
      <b/>
      <sz val="48"/>
      <name val="Arial Rounded MT Bold"/>
      <family val="2"/>
    </font>
    <font>
      <sz val="48"/>
      <name val="Arial Rounded MT Bold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5" borderId="6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right" vertical="center" textRotation="90"/>
    </xf>
    <xf numFmtId="0" fontId="5" fillId="6" borderId="6" xfId="0" applyFont="1" applyFill="1" applyBorder="1" applyAlignment="1">
      <alignment horizontal="right" vertical="center" textRotation="90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right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12" fillId="8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9" borderId="7" xfId="20" applyFill="1" applyBorder="1" applyAlignment="1">
      <alignment wrapText="1"/>
    </xf>
    <xf numFmtId="0" fontId="1" fillId="9" borderId="6" xfId="20" applyFill="1" applyBorder="1" applyAlignment="1">
      <alignment wrapText="1"/>
    </xf>
    <xf numFmtId="0" fontId="1" fillId="9" borderId="11" xfId="2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CANNED%20RESULTS\10-01-2010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5"/>
  <sheetViews>
    <sheetView tabSelected="1" view="pageBreakPreview" zoomScale="50" zoomScaleNormal="50" zoomScaleSheetLayoutView="50" workbookViewId="0" topLeftCell="A1">
      <selection activeCell="B3" sqref="B3:M3"/>
    </sheetView>
  </sheetViews>
  <sheetFormatPr defaultColWidth="9.140625" defaultRowHeight="42" customHeight="1" outlineLevelRow="1"/>
  <cols>
    <col min="1" max="1" width="13.57421875" style="1" customWidth="1"/>
    <col min="2" max="2" width="17.00390625" style="1" bestFit="1" customWidth="1"/>
    <col min="3" max="3" width="15.28125" style="1" bestFit="1" customWidth="1"/>
    <col min="4" max="4" width="27.7109375" style="1" customWidth="1"/>
    <col min="5" max="5" width="13.8515625" style="1" customWidth="1"/>
    <col min="6" max="6" width="25.8515625" style="1" bestFit="1" customWidth="1"/>
    <col min="7" max="7" width="36.00390625" style="1" bestFit="1" customWidth="1"/>
    <col min="8" max="8" width="25.57421875" style="1" bestFit="1" customWidth="1"/>
    <col min="9" max="9" width="31.421875" style="1" bestFit="1" customWidth="1"/>
    <col min="10" max="10" width="28.8515625" style="1" bestFit="1" customWidth="1"/>
    <col min="11" max="11" width="25.7109375" style="1" bestFit="1" customWidth="1"/>
    <col min="12" max="12" width="28.57421875" style="30" bestFit="1" customWidth="1"/>
    <col min="13" max="13" width="25.00390625" style="1" customWidth="1"/>
    <col min="14" max="14" width="20.140625" style="1" bestFit="1" customWidth="1"/>
    <col min="15" max="16384" width="8.7109375" style="1" customWidth="1"/>
  </cols>
  <sheetData>
    <row r="1" spans="1:13" s="33" customFormat="1" ht="31.5" thickBot="1" thickTop="1">
      <c r="A1" s="56" t="s">
        <v>131</v>
      </c>
      <c r="B1" s="49" t="s">
        <v>65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33" customFormat="1" ht="30.75" thickBot="1">
      <c r="A2" s="57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33" customFormat="1" ht="52.5" customHeight="1" thickBot="1">
      <c r="A3" s="58"/>
      <c r="B3" s="51" t="s">
        <v>130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32.25" customHeight="1" thickBot="1">
      <c r="A4" s="43" t="str">
        <f>C5</f>
        <v>GR1</v>
      </c>
      <c r="B4" s="40" t="s">
        <v>16</v>
      </c>
      <c r="C4" s="40"/>
      <c r="D4" s="40"/>
      <c r="E4" s="40" t="s">
        <v>19</v>
      </c>
      <c r="F4" s="40"/>
      <c r="G4" s="40"/>
      <c r="H4" s="40"/>
      <c r="I4" s="40"/>
      <c r="J4" s="21" t="s">
        <v>17</v>
      </c>
      <c r="K4" s="40"/>
      <c r="L4" s="40"/>
      <c r="M4" s="53"/>
    </row>
    <row r="5" spans="1:13" ht="63.75" thickBot="1">
      <c r="A5" s="44"/>
      <c r="B5" s="21" t="s">
        <v>11</v>
      </c>
      <c r="C5" s="5" t="s">
        <v>33</v>
      </c>
      <c r="D5" s="21" t="s">
        <v>12</v>
      </c>
      <c r="E5" s="23"/>
      <c r="F5" s="21" t="s">
        <v>22</v>
      </c>
      <c r="G5" s="5">
        <v>103</v>
      </c>
      <c r="H5" s="21" t="s">
        <v>13</v>
      </c>
      <c r="I5" s="24">
        <f>G5/K5</f>
        <v>2.7837837837837838</v>
      </c>
      <c r="J5" s="21" t="s">
        <v>14</v>
      </c>
      <c r="K5" s="25">
        <v>37</v>
      </c>
      <c r="L5" s="28" t="s">
        <v>15</v>
      </c>
      <c r="M5" s="26">
        <v>74</v>
      </c>
    </row>
    <row r="6" spans="1:13" s="2" customFormat="1" ht="63.75" thickBot="1">
      <c r="A6" s="44"/>
      <c r="B6" s="21" t="s">
        <v>0</v>
      </c>
      <c r="C6" s="21" t="s">
        <v>1</v>
      </c>
      <c r="D6" s="21" t="s">
        <v>2</v>
      </c>
      <c r="E6" s="40" t="s">
        <v>3</v>
      </c>
      <c r="F6" s="40"/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8" t="s">
        <v>9</v>
      </c>
      <c r="M6" s="22" t="s">
        <v>10</v>
      </c>
    </row>
    <row r="7" spans="1:14" s="12" customFormat="1" ht="42" customHeight="1" outlineLevel="1" thickBot="1">
      <c r="A7" s="44"/>
      <c r="B7" s="3">
        <v>57</v>
      </c>
      <c r="C7" s="3">
        <v>1</v>
      </c>
      <c r="D7" s="4" t="s">
        <v>52</v>
      </c>
      <c r="E7" s="41" t="s">
        <v>20</v>
      </c>
      <c r="F7" s="41"/>
      <c r="G7" s="6"/>
      <c r="H7" s="6"/>
      <c r="I7" s="7">
        <f>SUM(G7:H7)</f>
        <v>0</v>
      </c>
      <c r="J7" s="8">
        <v>0</v>
      </c>
      <c r="K7" s="9" t="str">
        <f>IF(N7&gt;0,ROUND((N7/1),2),"0")</f>
        <v>0</v>
      </c>
      <c r="L7" s="27">
        <f>SUM(I7+K7)</f>
        <v>0</v>
      </c>
      <c r="M7" s="10" t="s">
        <v>18</v>
      </c>
      <c r="N7" s="11">
        <f>J7-K5</f>
        <v>-37</v>
      </c>
    </row>
    <row r="8" spans="1:14" s="12" customFormat="1" ht="42" customHeight="1" outlineLevel="1" thickBot="1">
      <c r="A8" s="44"/>
      <c r="B8" s="3">
        <v>66</v>
      </c>
      <c r="C8" s="3">
        <v>2</v>
      </c>
      <c r="D8" s="4" t="s">
        <v>53</v>
      </c>
      <c r="E8" s="41" t="s">
        <v>21</v>
      </c>
      <c r="F8" s="41"/>
      <c r="G8" s="6"/>
      <c r="H8" s="6"/>
      <c r="I8" s="7">
        <f aca="true" t="shared" si="0" ref="I8:I36">SUM(G8:H8)</f>
        <v>0</v>
      </c>
      <c r="J8" s="8">
        <v>0</v>
      </c>
      <c r="K8" s="9" t="str">
        <f>IF(N8&gt;0,ROUND((N8/1),2),"0")</f>
        <v>0</v>
      </c>
      <c r="L8" s="27">
        <f aca="true" t="shared" si="1" ref="L8:L36">SUM(I8+K8)</f>
        <v>0</v>
      </c>
      <c r="M8" s="10" t="s">
        <v>18</v>
      </c>
      <c r="N8" s="11">
        <f>J8-K5</f>
        <v>-37</v>
      </c>
    </row>
    <row r="9" spans="1:14" s="12" customFormat="1" ht="42" customHeight="1" outlineLevel="1" thickBot="1">
      <c r="A9" s="44"/>
      <c r="B9" s="3">
        <v>65</v>
      </c>
      <c r="C9" s="3">
        <v>3</v>
      </c>
      <c r="D9" s="4" t="s">
        <v>54</v>
      </c>
      <c r="E9" s="41" t="s">
        <v>24</v>
      </c>
      <c r="F9" s="41"/>
      <c r="G9" s="6">
        <v>0</v>
      </c>
      <c r="H9" s="6">
        <v>0</v>
      </c>
      <c r="I9" s="7">
        <f t="shared" si="0"/>
        <v>0</v>
      </c>
      <c r="J9" s="8">
        <v>21.81</v>
      </c>
      <c r="K9" s="9" t="str">
        <f>IF(N9&gt;0,ROUND((N9/1),2),"0")</f>
        <v>0</v>
      </c>
      <c r="L9" s="27">
        <f t="shared" si="1"/>
        <v>0</v>
      </c>
      <c r="M9" s="10"/>
      <c r="N9" s="11">
        <f>J9-K5</f>
        <v>-15.190000000000001</v>
      </c>
    </row>
    <row r="10" spans="1:14" s="12" customFormat="1" ht="42" customHeight="1" outlineLevel="1" thickBot="1">
      <c r="A10" s="44"/>
      <c r="B10" s="3">
        <v>78</v>
      </c>
      <c r="C10" s="3">
        <v>4</v>
      </c>
      <c r="D10" s="4" t="s">
        <v>55</v>
      </c>
      <c r="E10" s="41" t="s">
        <v>23</v>
      </c>
      <c r="F10" s="41"/>
      <c r="G10" s="6">
        <v>5</v>
      </c>
      <c r="H10" s="6">
        <v>0</v>
      </c>
      <c r="I10" s="7">
        <f t="shared" si="0"/>
        <v>5</v>
      </c>
      <c r="J10" s="8">
        <v>21.34</v>
      </c>
      <c r="K10" s="9" t="str">
        <f aca="true" t="shared" si="2" ref="K10:K36">IF(N10&gt;0,ROUND((N10/1),2),"0")</f>
        <v>0</v>
      </c>
      <c r="L10" s="27">
        <f t="shared" si="1"/>
        <v>5</v>
      </c>
      <c r="M10" s="10"/>
      <c r="N10" s="11">
        <f>J10-K5</f>
        <v>-15.66</v>
      </c>
    </row>
    <row r="11" spans="1:14" s="12" customFormat="1" ht="42" customHeight="1" outlineLevel="1" thickBot="1">
      <c r="A11" s="44"/>
      <c r="B11" s="3">
        <v>5</v>
      </c>
      <c r="C11" s="3">
        <v>5</v>
      </c>
      <c r="D11" s="4" t="s">
        <v>56</v>
      </c>
      <c r="E11" s="41" t="s">
        <v>25</v>
      </c>
      <c r="F11" s="41"/>
      <c r="G11" s="6">
        <v>0</v>
      </c>
      <c r="H11" s="6">
        <v>0</v>
      </c>
      <c r="I11" s="7">
        <f t="shared" si="0"/>
        <v>0</v>
      </c>
      <c r="J11" s="8">
        <v>36.87</v>
      </c>
      <c r="K11" s="9" t="str">
        <f t="shared" si="2"/>
        <v>0</v>
      </c>
      <c r="L11" s="27">
        <f t="shared" si="1"/>
        <v>0</v>
      </c>
      <c r="M11" s="10"/>
      <c r="N11" s="11">
        <f>J11-K5</f>
        <v>-0.13000000000000256</v>
      </c>
    </row>
    <row r="12" spans="1:14" s="12" customFormat="1" ht="42" customHeight="1" outlineLevel="1" thickBot="1">
      <c r="A12" s="44"/>
      <c r="B12" s="3">
        <v>77</v>
      </c>
      <c r="C12" s="3">
        <v>6</v>
      </c>
      <c r="D12" s="4" t="s">
        <v>57</v>
      </c>
      <c r="E12" s="41" t="s">
        <v>26</v>
      </c>
      <c r="F12" s="41"/>
      <c r="G12" s="6"/>
      <c r="H12" s="6">
        <v>10</v>
      </c>
      <c r="I12" s="7">
        <f t="shared" si="0"/>
        <v>10</v>
      </c>
      <c r="J12" s="8">
        <v>27.06</v>
      </c>
      <c r="K12" s="9" t="str">
        <f t="shared" si="2"/>
        <v>0</v>
      </c>
      <c r="L12" s="27">
        <f t="shared" si="1"/>
        <v>10</v>
      </c>
      <c r="M12" s="10"/>
      <c r="N12" s="11">
        <f>J12-K5</f>
        <v>-9.940000000000001</v>
      </c>
    </row>
    <row r="13" spans="1:14" s="12" customFormat="1" ht="42" customHeight="1" outlineLevel="1" thickBot="1">
      <c r="A13" s="44"/>
      <c r="B13" s="3">
        <v>69</v>
      </c>
      <c r="C13" s="3">
        <v>7</v>
      </c>
      <c r="D13" s="4" t="s">
        <v>58</v>
      </c>
      <c r="E13" s="41" t="s">
        <v>21</v>
      </c>
      <c r="F13" s="41"/>
      <c r="G13" s="6">
        <v>5</v>
      </c>
      <c r="H13" s="6">
        <v>0</v>
      </c>
      <c r="I13" s="7">
        <f t="shared" si="0"/>
        <v>5</v>
      </c>
      <c r="J13" s="8">
        <v>19.54</v>
      </c>
      <c r="K13" s="9" t="str">
        <f t="shared" si="2"/>
        <v>0</v>
      </c>
      <c r="L13" s="27">
        <f t="shared" si="1"/>
        <v>5</v>
      </c>
      <c r="M13" s="10"/>
      <c r="N13" s="11">
        <f>J13-K5</f>
        <v>-17.46</v>
      </c>
    </row>
    <row r="14" spans="1:14" s="12" customFormat="1" ht="42" customHeight="1" outlineLevel="1" thickBot="1">
      <c r="A14" s="44"/>
      <c r="B14" s="3">
        <v>60</v>
      </c>
      <c r="C14" s="3">
        <v>8</v>
      </c>
      <c r="D14" s="4" t="s">
        <v>59</v>
      </c>
      <c r="E14" s="41" t="s">
        <v>31</v>
      </c>
      <c r="F14" s="41"/>
      <c r="G14" s="6"/>
      <c r="H14" s="6"/>
      <c r="I14" s="7">
        <f>SUM(G14:H14)</f>
        <v>0</v>
      </c>
      <c r="J14" s="8"/>
      <c r="K14" s="9" t="str">
        <f>IF(N14&gt;0,ROUND((N14/1),2),"0")</f>
        <v>0</v>
      </c>
      <c r="L14" s="27">
        <f>SUM(I14+K14)</f>
        <v>0</v>
      </c>
      <c r="M14" s="10" t="s">
        <v>18</v>
      </c>
      <c r="N14" s="11">
        <f>J14-K4</f>
        <v>0</v>
      </c>
    </row>
    <row r="15" spans="1:14" s="12" customFormat="1" ht="42" customHeight="1" outlineLevel="1" thickBot="1">
      <c r="A15" s="44"/>
      <c r="B15" s="3">
        <v>76</v>
      </c>
      <c r="C15" s="3">
        <v>8</v>
      </c>
      <c r="D15" s="4" t="s">
        <v>60</v>
      </c>
      <c r="E15" s="41" t="s">
        <v>27</v>
      </c>
      <c r="F15" s="41"/>
      <c r="G15" s="6">
        <v>0</v>
      </c>
      <c r="H15" s="6">
        <v>0</v>
      </c>
      <c r="I15" s="7">
        <f t="shared" si="0"/>
        <v>0</v>
      </c>
      <c r="J15" s="8">
        <v>24.28</v>
      </c>
      <c r="K15" s="9" t="str">
        <f t="shared" si="2"/>
        <v>0</v>
      </c>
      <c r="L15" s="27">
        <f t="shared" si="1"/>
        <v>0</v>
      </c>
      <c r="M15" s="10"/>
      <c r="N15" s="11">
        <f>J15-K5</f>
        <v>-12.719999999999999</v>
      </c>
    </row>
    <row r="16" spans="1:14" s="12" customFormat="1" ht="42" customHeight="1" outlineLevel="1" thickBot="1">
      <c r="A16" s="44"/>
      <c r="B16" s="3">
        <v>49</v>
      </c>
      <c r="C16" s="3">
        <v>9</v>
      </c>
      <c r="D16" s="4" t="s">
        <v>61</v>
      </c>
      <c r="E16" s="41" t="s">
        <v>28</v>
      </c>
      <c r="F16" s="41"/>
      <c r="G16" s="6">
        <v>0</v>
      </c>
      <c r="H16" s="6">
        <v>0</v>
      </c>
      <c r="I16" s="7">
        <f t="shared" si="0"/>
        <v>0</v>
      </c>
      <c r="J16" s="8">
        <v>19.88</v>
      </c>
      <c r="K16" s="9" t="str">
        <f t="shared" si="2"/>
        <v>0</v>
      </c>
      <c r="L16" s="27">
        <f t="shared" si="1"/>
        <v>0</v>
      </c>
      <c r="M16" s="10"/>
      <c r="N16" s="11">
        <f>J16-K5</f>
        <v>-17.12</v>
      </c>
    </row>
    <row r="17" spans="1:14" s="12" customFormat="1" ht="42" customHeight="1" outlineLevel="1" thickBot="1">
      <c r="A17" s="44"/>
      <c r="B17" s="3">
        <v>23</v>
      </c>
      <c r="C17" s="3">
        <v>10</v>
      </c>
      <c r="D17" s="4" t="s">
        <v>62</v>
      </c>
      <c r="E17" s="41" t="s">
        <v>29</v>
      </c>
      <c r="F17" s="41"/>
      <c r="G17" s="6">
        <v>0</v>
      </c>
      <c r="H17" s="6">
        <v>0</v>
      </c>
      <c r="I17" s="7">
        <f t="shared" si="0"/>
        <v>0</v>
      </c>
      <c r="J17" s="8">
        <v>27.56</v>
      </c>
      <c r="K17" s="9" t="str">
        <f t="shared" si="2"/>
        <v>0</v>
      </c>
      <c r="L17" s="27">
        <f t="shared" si="1"/>
        <v>0</v>
      </c>
      <c r="M17" s="10"/>
      <c r="N17" s="11">
        <f>J17-K5</f>
        <v>-9.440000000000001</v>
      </c>
    </row>
    <row r="18" spans="1:14" s="12" customFormat="1" ht="42" customHeight="1" outlineLevel="1" thickBot="1">
      <c r="A18" s="44"/>
      <c r="B18" s="3">
        <v>30</v>
      </c>
      <c r="C18" s="3">
        <v>11</v>
      </c>
      <c r="D18" s="4" t="s">
        <v>63</v>
      </c>
      <c r="E18" s="41" t="s">
        <v>30</v>
      </c>
      <c r="F18" s="41"/>
      <c r="G18" s="6"/>
      <c r="H18" s="6"/>
      <c r="I18" s="7">
        <f t="shared" si="0"/>
        <v>0</v>
      </c>
      <c r="J18" s="8">
        <v>0</v>
      </c>
      <c r="K18" s="9" t="str">
        <f t="shared" si="2"/>
        <v>0</v>
      </c>
      <c r="L18" s="27">
        <f t="shared" si="1"/>
        <v>0</v>
      </c>
      <c r="M18" s="10" t="s">
        <v>18</v>
      </c>
      <c r="N18" s="11">
        <f>J18-K5</f>
        <v>-37</v>
      </c>
    </row>
    <row r="19" spans="1:14" s="12" customFormat="1" ht="42" customHeight="1" outlineLevel="1" thickBot="1">
      <c r="A19" s="44"/>
      <c r="B19" s="3">
        <v>67</v>
      </c>
      <c r="C19" s="3">
        <v>12</v>
      </c>
      <c r="D19" s="4" t="s">
        <v>64</v>
      </c>
      <c r="E19" s="41" t="s">
        <v>24</v>
      </c>
      <c r="F19" s="41"/>
      <c r="G19" s="6">
        <v>0</v>
      </c>
      <c r="H19" s="6">
        <v>0</v>
      </c>
      <c r="I19" s="7">
        <f t="shared" si="0"/>
        <v>0</v>
      </c>
      <c r="J19" s="8">
        <v>22.1</v>
      </c>
      <c r="K19" s="9" t="str">
        <f t="shared" si="2"/>
        <v>0</v>
      </c>
      <c r="L19" s="27">
        <f t="shared" si="1"/>
        <v>0</v>
      </c>
      <c r="M19" s="10"/>
      <c r="N19" s="11">
        <f>J19-K5</f>
        <v>-14.899999999999999</v>
      </c>
    </row>
    <row r="20" spans="1:14" s="12" customFormat="1" ht="42" customHeight="1" outlineLevel="1" thickBot="1">
      <c r="A20" s="44"/>
      <c r="B20" s="3">
        <v>0</v>
      </c>
      <c r="C20" s="3"/>
      <c r="D20" s="4"/>
      <c r="E20" s="41"/>
      <c r="F20" s="41"/>
      <c r="G20" s="6"/>
      <c r="H20" s="6"/>
      <c r="I20" s="7">
        <f t="shared" si="0"/>
        <v>0</v>
      </c>
      <c r="J20" s="8"/>
      <c r="K20" s="9" t="str">
        <f t="shared" si="2"/>
        <v>0</v>
      </c>
      <c r="L20" s="27">
        <f t="shared" si="1"/>
        <v>0</v>
      </c>
      <c r="M20" s="10"/>
      <c r="N20" s="11">
        <f>J20-K5</f>
        <v>-37</v>
      </c>
    </row>
    <row r="21" spans="1:14" s="12" customFormat="1" ht="42" customHeight="1" outlineLevel="1" thickBot="1">
      <c r="A21" s="44"/>
      <c r="B21" s="3">
        <v>0</v>
      </c>
      <c r="C21" s="3"/>
      <c r="D21" s="4"/>
      <c r="E21" s="41"/>
      <c r="F21" s="41"/>
      <c r="G21" s="6"/>
      <c r="H21" s="6"/>
      <c r="I21" s="7">
        <f t="shared" si="0"/>
        <v>0</v>
      </c>
      <c r="J21" s="8"/>
      <c r="K21" s="9" t="str">
        <f t="shared" si="2"/>
        <v>0</v>
      </c>
      <c r="L21" s="27">
        <f t="shared" si="1"/>
        <v>0</v>
      </c>
      <c r="M21" s="10"/>
      <c r="N21" s="11">
        <f>J21-K5</f>
        <v>-37</v>
      </c>
    </row>
    <row r="22" spans="1:14" s="12" customFormat="1" ht="42" customHeight="1" outlineLevel="1" thickBot="1">
      <c r="A22" s="44"/>
      <c r="B22" s="3">
        <v>0</v>
      </c>
      <c r="C22" s="3"/>
      <c r="D22" s="4"/>
      <c r="E22" s="41"/>
      <c r="F22" s="41"/>
      <c r="G22" s="6"/>
      <c r="H22" s="6"/>
      <c r="I22" s="7">
        <f t="shared" si="0"/>
        <v>0</v>
      </c>
      <c r="J22" s="8"/>
      <c r="K22" s="9" t="str">
        <f t="shared" si="2"/>
        <v>0</v>
      </c>
      <c r="L22" s="27">
        <f t="shared" si="1"/>
        <v>0</v>
      </c>
      <c r="M22" s="10"/>
      <c r="N22" s="11">
        <f>J22-K5</f>
        <v>-37</v>
      </c>
    </row>
    <row r="23" spans="1:14" s="12" customFormat="1" ht="42" customHeight="1" outlineLevel="1" thickBot="1">
      <c r="A23" s="44"/>
      <c r="B23" s="3">
        <v>0</v>
      </c>
      <c r="C23" s="3"/>
      <c r="D23" s="4"/>
      <c r="E23" s="41"/>
      <c r="F23" s="41"/>
      <c r="G23" s="6"/>
      <c r="H23" s="6"/>
      <c r="I23" s="7">
        <f t="shared" si="0"/>
        <v>0</v>
      </c>
      <c r="J23" s="8"/>
      <c r="K23" s="9" t="str">
        <f t="shared" si="2"/>
        <v>0</v>
      </c>
      <c r="L23" s="27">
        <f t="shared" si="1"/>
        <v>0</v>
      </c>
      <c r="M23" s="10"/>
      <c r="N23" s="11">
        <f>J23-K5</f>
        <v>-37</v>
      </c>
    </row>
    <row r="24" spans="1:14" s="12" customFormat="1" ht="42" customHeight="1" outlineLevel="1" thickBot="1">
      <c r="A24" s="44"/>
      <c r="B24" s="3">
        <v>0</v>
      </c>
      <c r="C24" s="3"/>
      <c r="D24" s="4"/>
      <c r="E24" s="41"/>
      <c r="F24" s="41"/>
      <c r="G24" s="6"/>
      <c r="H24" s="6"/>
      <c r="I24" s="7">
        <f t="shared" si="0"/>
        <v>0</v>
      </c>
      <c r="J24" s="8"/>
      <c r="K24" s="9" t="str">
        <f t="shared" si="2"/>
        <v>0</v>
      </c>
      <c r="L24" s="27">
        <f t="shared" si="1"/>
        <v>0</v>
      </c>
      <c r="M24" s="10"/>
      <c r="N24" s="11">
        <f>J24-K5</f>
        <v>-37</v>
      </c>
    </row>
    <row r="25" spans="1:14" s="12" customFormat="1" ht="42" customHeight="1" outlineLevel="1" thickBot="1">
      <c r="A25" s="44"/>
      <c r="B25" s="3">
        <v>0</v>
      </c>
      <c r="C25" s="3"/>
      <c r="D25" s="4"/>
      <c r="E25" s="41"/>
      <c r="F25" s="41"/>
      <c r="G25" s="6"/>
      <c r="H25" s="6"/>
      <c r="I25" s="7">
        <f t="shared" si="0"/>
        <v>0</v>
      </c>
      <c r="J25" s="8"/>
      <c r="K25" s="9" t="str">
        <f t="shared" si="2"/>
        <v>0</v>
      </c>
      <c r="L25" s="27">
        <f t="shared" si="1"/>
        <v>0</v>
      </c>
      <c r="M25" s="10"/>
      <c r="N25" s="11">
        <f>J25-K5</f>
        <v>-37</v>
      </c>
    </row>
    <row r="26" spans="1:14" s="12" customFormat="1" ht="42" customHeight="1" outlineLevel="1" thickBot="1">
      <c r="A26" s="44"/>
      <c r="B26" s="3">
        <v>0</v>
      </c>
      <c r="C26" s="3"/>
      <c r="D26" s="4"/>
      <c r="E26" s="41"/>
      <c r="F26" s="41"/>
      <c r="G26" s="6"/>
      <c r="H26" s="6"/>
      <c r="I26" s="7">
        <f t="shared" si="0"/>
        <v>0</v>
      </c>
      <c r="J26" s="8"/>
      <c r="K26" s="9" t="str">
        <f t="shared" si="2"/>
        <v>0</v>
      </c>
      <c r="L26" s="27">
        <f t="shared" si="1"/>
        <v>0</v>
      </c>
      <c r="M26" s="10"/>
      <c r="N26" s="11">
        <f>J26-K5</f>
        <v>-37</v>
      </c>
    </row>
    <row r="27" spans="1:14" s="12" customFormat="1" ht="42" customHeight="1" outlineLevel="1" thickBot="1">
      <c r="A27" s="44"/>
      <c r="B27" s="3">
        <v>0</v>
      </c>
      <c r="C27" s="3"/>
      <c r="D27" s="4"/>
      <c r="E27" s="41"/>
      <c r="F27" s="41"/>
      <c r="G27" s="6"/>
      <c r="H27" s="6"/>
      <c r="I27" s="7">
        <f t="shared" si="0"/>
        <v>0</v>
      </c>
      <c r="J27" s="8"/>
      <c r="K27" s="9" t="str">
        <f t="shared" si="2"/>
        <v>0</v>
      </c>
      <c r="L27" s="27">
        <f t="shared" si="1"/>
        <v>0</v>
      </c>
      <c r="M27" s="10"/>
      <c r="N27" s="11">
        <f>J27-K5</f>
        <v>-37</v>
      </c>
    </row>
    <row r="28" spans="1:14" s="12" customFormat="1" ht="42" customHeight="1" outlineLevel="1" thickBot="1">
      <c r="A28" s="44"/>
      <c r="B28" s="3">
        <v>0</v>
      </c>
      <c r="C28" s="3"/>
      <c r="D28" s="4"/>
      <c r="E28" s="41"/>
      <c r="F28" s="41"/>
      <c r="G28" s="6"/>
      <c r="H28" s="6"/>
      <c r="I28" s="7">
        <f t="shared" si="0"/>
        <v>0</v>
      </c>
      <c r="J28" s="8"/>
      <c r="K28" s="9" t="str">
        <f t="shared" si="2"/>
        <v>0</v>
      </c>
      <c r="L28" s="27">
        <f t="shared" si="1"/>
        <v>0</v>
      </c>
      <c r="M28" s="10"/>
      <c r="N28" s="11">
        <f>J28-K5</f>
        <v>-37</v>
      </c>
    </row>
    <row r="29" spans="1:14" s="12" customFormat="1" ht="42" customHeight="1" outlineLevel="1" thickBot="1">
      <c r="A29" s="44"/>
      <c r="B29" s="3">
        <v>0</v>
      </c>
      <c r="C29" s="3"/>
      <c r="D29" s="4"/>
      <c r="E29" s="41"/>
      <c r="F29" s="41"/>
      <c r="G29" s="6"/>
      <c r="H29" s="6"/>
      <c r="I29" s="7">
        <f t="shared" si="0"/>
        <v>0</v>
      </c>
      <c r="J29" s="8"/>
      <c r="K29" s="9" t="str">
        <f t="shared" si="2"/>
        <v>0</v>
      </c>
      <c r="L29" s="27">
        <f t="shared" si="1"/>
        <v>0</v>
      </c>
      <c r="M29" s="10"/>
      <c r="N29" s="11">
        <f>J29-K5</f>
        <v>-37</v>
      </c>
    </row>
    <row r="30" spans="1:14" s="12" customFormat="1" ht="42" customHeight="1" outlineLevel="1" thickBot="1">
      <c r="A30" s="44"/>
      <c r="B30" s="3">
        <v>0</v>
      </c>
      <c r="C30" s="3"/>
      <c r="D30" s="4"/>
      <c r="E30" s="41"/>
      <c r="F30" s="41"/>
      <c r="G30" s="6"/>
      <c r="H30" s="6"/>
      <c r="I30" s="7">
        <f t="shared" si="0"/>
        <v>0</v>
      </c>
      <c r="J30" s="8"/>
      <c r="K30" s="9" t="str">
        <f t="shared" si="2"/>
        <v>0</v>
      </c>
      <c r="L30" s="27">
        <f t="shared" si="1"/>
        <v>0</v>
      </c>
      <c r="M30" s="10"/>
      <c r="N30" s="11">
        <f>J30-K5</f>
        <v>-37</v>
      </c>
    </row>
    <row r="31" spans="1:14" s="12" customFormat="1" ht="42" customHeight="1" outlineLevel="1" thickBot="1">
      <c r="A31" s="44"/>
      <c r="B31" s="3">
        <v>0</v>
      </c>
      <c r="C31" s="3"/>
      <c r="D31" s="4"/>
      <c r="E31" s="41"/>
      <c r="F31" s="41"/>
      <c r="G31" s="6"/>
      <c r="H31" s="6"/>
      <c r="I31" s="7">
        <f t="shared" si="0"/>
        <v>0</v>
      </c>
      <c r="J31" s="8"/>
      <c r="K31" s="9" t="str">
        <f t="shared" si="2"/>
        <v>0</v>
      </c>
      <c r="L31" s="27">
        <f t="shared" si="1"/>
        <v>0</v>
      </c>
      <c r="M31" s="10"/>
      <c r="N31" s="11">
        <f>J31-K5</f>
        <v>-37</v>
      </c>
    </row>
    <row r="32" spans="1:14" s="12" customFormat="1" ht="42" customHeight="1" outlineLevel="1" thickBot="1">
      <c r="A32" s="44"/>
      <c r="B32" s="3">
        <v>0</v>
      </c>
      <c r="C32" s="3"/>
      <c r="D32" s="4"/>
      <c r="E32" s="41"/>
      <c r="F32" s="41"/>
      <c r="G32" s="6"/>
      <c r="H32" s="6"/>
      <c r="I32" s="7">
        <f t="shared" si="0"/>
        <v>0</v>
      </c>
      <c r="J32" s="8"/>
      <c r="K32" s="9" t="str">
        <f t="shared" si="2"/>
        <v>0</v>
      </c>
      <c r="L32" s="27">
        <f t="shared" si="1"/>
        <v>0</v>
      </c>
      <c r="M32" s="10"/>
      <c r="N32" s="11">
        <f>J32-K5</f>
        <v>-37</v>
      </c>
    </row>
    <row r="33" spans="1:14" s="12" customFormat="1" ht="42" customHeight="1" outlineLevel="1" thickBot="1">
      <c r="A33" s="44"/>
      <c r="B33" s="3">
        <v>0</v>
      </c>
      <c r="C33" s="3"/>
      <c r="D33" s="4"/>
      <c r="E33" s="41"/>
      <c r="F33" s="41"/>
      <c r="G33" s="6"/>
      <c r="H33" s="6"/>
      <c r="I33" s="7">
        <f t="shared" si="0"/>
        <v>0</v>
      </c>
      <c r="J33" s="8"/>
      <c r="K33" s="9" t="str">
        <f t="shared" si="2"/>
        <v>0</v>
      </c>
      <c r="L33" s="27">
        <f t="shared" si="1"/>
        <v>0</v>
      </c>
      <c r="M33" s="10"/>
      <c r="N33" s="11">
        <f>J33-K5</f>
        <v>-37</v>
      </c>
    </row>
    <row r="34" spans="1:14" s="12" customFormat="1" ht="42" customHeight="1" outlineLevel="1" thickBot="1">
      <c r="A34" s="44"/>
      <c r="B34" s="3">
        <v>0</v>
      </c>
      <c r="C34" s="3"/>
      <c r="D34" s="4"/>
      <c r="E34" s="41"/>
      <c r="F34" s="41"/>
      <c r="G34" s="6"/>
      <c r="H34" s="6"/>
      <c r="I34" s="7">
        <f t="shared" si="0"/>
        <v>0</v>
      </c>
      <c r="J34" s="8"/>
      <c r="K34" s="9" t="str">
        <f t="shared" si="2"/>
        <v>0</v>
      </c>
      <c r="L34" s="27">
        <f t="shared" si="1"/>
        <v>0</v>
      </c>
      <c r="M34" s="10"/>
      <c r="N34" s="11">
        <f>J34-K5</f>
        <v>-37</v>
      </c>
    </row>
    <row r="35" spans="1:14" s="12" customFormat="1" ht="42" customHeight="1" outlineLevel="1" thickBot="1">
      <c r="A35" s="44"/>
      <c r="B35" s="3">
        <v>0</v>
      </c>
      <c r="C35" s="3"/>
      <c r="D35" s="4"/>
      <c r="E35" s="41"/>
      <c r="F35" s="41"/>
      <c r="G35" s="6"/>
      <c r="H35" s="6"/>
      <c r="I35" s="7">
        <f t="shared" si="0"/>
        <v>0</v>
      </c>
      <c r="J35" s="8"/>
      <c r="K35" s="9" t="str">
        <f t="shared" si="2"/>
        <v>0</v>
      </c>
      <c r="L35" s="27">
        <f t="shared" si="1"/>
        <v>0</v>
      </c>
      <c r="M35" s="10"/>
      <c r="N35" s="11">
        <f>J35-K5</f>
        <v>-37</v>
      </c>
    </row>
    <row r="36" spans="1:14" s="12" customFormat="1" ht="42" customHeight="1" outlineLevel="1" thickBot="1">
      <c r="A36" s="44"/>
      <c r="B36" s="3">
        <v>0</v>
      </c>
      <c r="C36" s="3"/>
      <c r="D36" s="4"/>
      <c r="E36" s="41"/>
      <c r="F36" s="41"/>
      <c r="G36" s="6"/>
      <c r="H36" s="6"/>
      <c r="I36" s="7">
        <f t="shared" si="0"/>
        <v>0</v>
      </c>
      <c r="J36" s="8"/>
      <c r="K36" s="9" t="str">
        <f t="shared" si="2"/>
        <v>0</v>
      </c>
      <c r="L36" s="27">
        <f t="shared" si="1"/>
        <v>0</v>
      </c>
      <c r="M36" s="10"/>
      <c r="N36" s="11">
        <f>J36-K5</f>
        <v>-37</v>
      </c>
    </row>
    <row r="37" spans="1:14" s="12" customFormat="1" ht="42" customHeight="1" outlineLevel="1" thickBot="1">
      <c r="A37" s="44"/>
      <c r="B37" s="3">
        <v>0</v>
      </c>
      <c r="C37" s="3"/>
      <c r="D37" s="4"/>
      <c r="E37" s="41"/>
      <c r="F37" s="41"/>
      <c r="G37" s="6"/>
      <c r="H37" s="6"/>
      <c r="I37" s="7">
        <f aca="true" t="shared" si="3" ref="I37:I48">SUM(G37:H37)</f>
        <v>0</v>
      </c>
      <c r="J37" s="8"/>
      <c r="K37" s="9" t="str">
        <f>IF(N37&gt;0,ROUND((N37/1),2),"0")</f>
        <v>0</v>
      </c>
      <c r="L37" s="27">
        <f>SUM(I37+K37)</f>
        <v>0</v>
      </c>
      <c r="M37" s="10"/>
      <c r="N37" s="11">
        <f>J37-K7</f>
        <v>0</v>
      </c>
    </row>
    <row r="38" spans="1:14" s="12" customFormat="1" ht="42" customHeight="1" outlineLevel="1" thickBot="1">
      <c r="A38" s="44"/>
      <c r="B38" s="3">
        <v>0</v>
      </c>
      <c r="C38" s="3"/>
      <c r="D38" s="4"/>
      <c r="E38" s="41"/>
      <c r="F38" s="41"/>
      <c r="G38" s="6"/>
      <c r="H38" s="6"/>
      <c r="I38" s="7">
        <f t="shared" si="3"/>
        <v>0</v>
      </c>
      <c r="J38" s="8"/>
      <c r="K38" s="9" t="str">
        <f>IF(N38&gt;0,ROUND((N38/1),2),"0")</f>
        <v>0</v>
      </c>
      <c r="L38" s="27">
        <f>SUM(I38+K38)</f>
        <v>0</v>
      </c>
      <c r="M38" s="10"/>
      <c r="N38" s="11">
        <f>J38-K8</f>
        <v>0</v>
      </c>
    </row>
    <row r="39" spans="1:14" s="12" customFormat="1" ht="42" customHeight="1" outlineLevel="1" thickBot="1">
      <c r="A39" s="44"/>
      <c r="B39" s="3">
        <v>0</v>
      </c>
      <c r="C39" s="3"/>
      <c r="D39" s="4"/>
      <c r="E39" s="41"/>
      <c r="F39" s="41"/>
      <c r="G39" s="6"/>
      <c r="H39" s="6"/>
      <c r="I39" s="7">
        <f t="shared" si="3"/>
        <v>0</v>
      </c>
      <c r="J39" s="8"/>
      <c r="K39" s="9" t="str">
        <f>IF(N39&gt;0,ROUND((N39/1),2),"0")</f>
        <v>0</v>
      </c>
      <c r="L39" s="27">
        <f>SUM(I39+K39)</f>
        <v>0</v>
      </c>
      <c r="M39" s="10"/>
      <c r="N39" s="11">
        <f>J39-K9</f>
        <v>0</v>
      </c>
    </row>
    <row r="40" spans="1:14" s="12" customFormat="1" ht="42" customHeight="1" outlineLevel="1" thickBot="1">
      <c r="A40" s="44"/>
      <c r="B40" s="3">
        <v>0</v>
      </c>
      <c r="C40" s="3"/>
      <c r="D40" s="4"/>
      <c r="E40" s="41"/>
      <c r="F40" s="41"/>
      <c r="G40" s="6"/>
      <c r="H40" s="6"/>
      <c r="I40" s="7">
        <f t="shared" si="3"/>
        <v>0</v>
      </c>
      <c r="J40" s="8"/>
      <c r="K40" s="9" t="str">
        <f>IF(N40&gt;0,ROUND((N40/1),2),"0")</f>
        <v>0</v>
      </c>
      <c r="L40" s="27">
        <f>SUM(I40+K40)</f>
        <v>0</v>
      </c>
      <c r="M40" s="10"/>
      <c r="N40" s="11">
        <f>J40-K10</f>
        <v>0</v>
      </c>
    </row>
    <row r="41" spans="1:14" s="12" customFormat="1" ht="43.5" customHeight="1" outlineLevel="1" thickBot="1">
      <c r="A41" s="44"/>
      <c r="B41" s="45" t="s">
        <v>51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11">
        <f>J41-K11</f>
        <v>0</v>
      </c>
    </row>
    <row r="42" spans="1:13" s="2" customFormat="1" ht="63.75" customHeight="1" outlineLevel="1" thickBot="1">
      <c r="A42" s="44"/>
      <c r="B42" s="21" t="s">
        <v>0</v>
      </c>
      <c r="C42" s="21" t="s">
        <v>1</v>
      </c>
      <c r="D42" s="21" t="s">
        <v>2</v>
      </c>
      <c r="E42" s="40" t="s">
        <v>3</v>
      </c>
      <c r="F42" s="40"/>
      <c r="G42" s="21" t="s">
        <v>4</v>
      </c>
      <c r="H42" s="21" t="s">
        <v>5</v>
      </c>
      <c r="I42" s="21" t="s">
        <v>6</v>
      </c>
      <c r="J42" s="21" t="s">
        <v>7</v>
      </c>
      <c r="K42" s="21" t="s">
        <v>8</v>
      </c>
      <c r="L42" s="28" t="s">
        <v>9</v>
      </c>
      <c r="M42" s="22" t="s">
        <v>10</v>
      </c>
    </row>
    <row r="43" spans="1:14" s="12" customFormat="1" ht="42" customHeight="1" outlineLevel="1" thickBot="1">
      <c r="A43" s="44"/>
      <c r="B43" s="3">
        <f>B11</f>
        <v>5</v>
      </c>
      <c r="C43" s="3">
        <f>C11</f>
        <v>5</v>
      </c>
      <c r="D43" s="3" t="str">
        <f>D11</f>
        <v>Sydney</v>
      </c>
      <c r="E43" s="41" t="str">
        <f>E11</f>
        <v>M Berkland</v>
      </c>
      <c r="F43" s="41">
        <f>F11</f>
        <v>0</v>
      </c>
      <c r="G43" s="6">
        <v>0</v>
      </c>
      <c r="H43" s="6">
        <v>0</v>
      </c>
      <c r="I43" s="7">
        <f t="shared" si="3"/>
        <v>0</v>
      </c>
      <c r="J43" s="8">
        <v>22.57</v>
      </c>
      <c r="K43" s="9">
        <v>0</v>
      </c>
      <c r="L43" s="27">
        <v>0</v>
      </c>
      <c r="M43" s="10">
        <v>6</v>
      </c>
      <c r="N43" s="11">
        <f aca="true" t="shared" si="4" ref="N43:N52">J43-K12</f>
        <v>22.57</v>
      </c>
    </row>
    <row r="44" spans="1:14" s="12" customFormat="1" ht="42" customHeight="1" outlineLevel="1" thickBot="1">
      <c r="A44" s="44"/>
      <c r="B44" s="3">
        <f>B9</f>
        <v>65</v>
      </c>
      <c r="C44" s="3">
        <f>C9</f>
        <v>3</v>
      </c>
      <c r="D44" s="3" t="str">
        <f>D9</f>
        <v>Blitz</v>
      </c>
      <c r="E44" s="41" t="str">
        <f>E9</f>
        <v>J Yates</v>
      </c>
      <c r="F44" s="41">
        <f>F9</f>
        <v>0</v>
      </c>
      <c r="G44" s="6">
        <v>0</v>
      </c>
      <c r="H44" s="6">
        <v>0</v>
      </c>
      <c r="I44" s="7">
        <f t="shared" si="3"/>
        <v>0</v>
      </c>
      <c r="J44" s="8">
        <v>13.57</v>
      </c>
      <c r="K44" s="9">
        <v>0</v>
      </c>
      <c r="L44" s="27">
        <v>0</v>
      </c>
      <c r="M44" s="10">
        <v>2</v>
      </c>
      <c r="N44" s="11">
        <f t="shared" si="4"/>
        <v>13.57</v>
      </c>
    </row>
    <row r="45" spans="1:14" s="12" customFormat="1" ht="42" customHeight="1" outlineLevel="1" thickBot="1">
      <c r="A45" s="44"/>
      <c r="B45" s="3">
        <f aca="true" t="shared" si="5" ref="B45:F47">B15</f>
        <v>76</v>
      </c>
      <c r="C45" s="3">
        <f t="shared" si="5"/>
        <v>8</v>
      </c>
      <c r="D45" s="3" t="str">
        <f t="shared" si="5"/>
        <v>Shandy</v>
      </c>
      <c r="E45" s="41" t="str">
        <f t="shared" si="5"/>
        <v>S Lamprecht</v>
      </c>
      <c r="F45" s="41">
        <f t="shared" si="5"/>
        <v>0</v>
      </c>
      <c r="G45" s="6">
        <v>0</v>
      </c>
      <c r="H45" s="6">
        <v>0</v>
      </c>
      <c r="I45" s="7">
        <f t="shared" si="3"/>
        <v>0</v>
      </c>
      <c r="J45" s="8">
        <v>18.4</v>
      </c>
      <c r="K45" s="9">
        <v>0</v>
      </c>
      <c r="L45" s="27">
        <v>0</v>
      </c>
      <c r="M45" s="10">
        <v>5</v>
      </c>
      <c r="N45" s="11">
        <f t="shared" si="4"/>
        <v>18.4</v>
      </c>
    </row>
    <row r="46" spans="1:14" s="12" customFormat="1" ht="42" customHeight="1" outlineLevel="1" thickBot="1">
      <c r="A46" s="44"/>
      <c r="B46" s="3">
        <f t="shared" si="5"/>
        <v>49</v>
      </c>
      <c r="C46" s="3">
        <f t="shared" si="5"/>
        <v>9</v>
      </c>
      <c r="D46" s="3" t="str">
        <f t="shared" si="5"/>
        <v>Boet</v>
      </c>
      <c r="E46" s="41" t="str">
        <f t="shared" si="5"/>
        <v>S Olsen</v>
      </c>
      <c r="F46" s="41">
        <f t="shared" si="5"/>
        <v>0</v>
      </c>
      <c r="G46" s="6">
        <v>0</v>
      </c>
      <c r="H46" s="6">
        <v>0</v>
      </c>
      <c r="I46" s="7">
        <f t="shared" si="3"/>
        <v>0</v>
      </c>
      <c r="J46" s="8">
        <v>12.72</v>
      </c>
      <c r="K46" s="9">
        <v>0</v>
      </c>
      <c r="L46" s="27">
        <v>0</v>
      </c>
      <c r="M46" s="10">
        <v>1</v>
      </c>
      <c r="N46" s="11">
        <f t="shared" si="4"/>
        <v>12.72</v>
      </c>
    </row>
    <row r="47" spans="1:14" s="12" customFormat="1" ht="42" customHeight="1" outlineLevel="1" thickBot="1">
      <c r="A47" s="44"/>
      <c r="B47" s="3">
        <f t="shared" si="5"/>
        <v>23</v>
      </c>
      <c r="C47" s="3">
        <f t="shared" si="5"/>
        <v>10</v>
      </c>
      <c r="D47" s="3" t="str">
        <f t="shared" si="5"/>
        <v>Troy</v>
      </c>
      <c r="E47" s="41" t="str">
        <f t="shared" si="5"/>
        <v>A Johnson</v>
      </c>
      <c r="F47" s="41">
        <f t="shared" si="5"/>
        <v>0</v>
      </c>
      <c r="G47" s="6">
        <v>0</v>
      </c>
      <c r="H47" s="6">
        <v>0</v>
      </c>
      <c r="I47" s="7">
        <f t="shared" si="3"/>
        <v>0</v>
      </c>
      <c r="J47" s="8">
        <v>15.84</v>
      </c>
      <c r="K47" s="9">
        <v>0</v>
      </c>
      <c r="L47" s="27">
        <v>0</v>
      </c>
      <c r="M47" s="10">
        <v>4</v>
      </c>
      <c r="N47" s="11">
        <f t="shared" si="4"/>
        <v>15.84</v>
      </c>
    </row>
    <row r="48" spans="1:14" s="12" customFormat="1" ht="42" customHeight="1" outlineLevel="1" thickBot="1">
      <c r="A48" s="44"/>
      <c r="B48" s="3">
        <f>B19</f>
        <v>67</v>
      </c>
      <c r="C48" s="3">
        <f>C19</f>
        <v>12</v>
      </c>
      <c r="D48" s="3" t="str">
        <f>D19</f>
        <v>Chace</v>
      </c>
      <c r="E48" s="41" t="str">
        <f>E19</f>
        <v>J Yates</v>
      </c>
      <c r="F48" s="41">
        <f>F19</f>
        <v>0</v>
      </c>
      <c r="G48" s="6">
        <v>0</v>
      </c>
      <c r="H48" s="6">
        <v>0</v>
      </c>
      <c r="I48" s="7">
        <f t="shared" si="3"/>
        <v>0</v>
      </c>
      <c r="J48" s="8">
        <v>13.88</v>
      </c>
      <c r="K48" s="9">
        <v>0</v>
      </c>
      <c r="L48" s="27">
        <v>0</v>
      </c>
      <c r="M48" s="10">
        <v>3</v>
      </c>
      <c r="N48" s="11">
        <f t="shared" si="4"/>
        <v>13.88</v>
      </c>
    </row>
    <row r="49" spans="1:14" s="12" customFormat="1" ht="42" customHeight="1" outlineLevel="1" thickBot="1">
      <c r="A49" s="44"/>
      <c r="B49" s="3">
        <v>0</v>
      </c>
      <c r="C49" s="3"/>
      <c r="D49" s="4"/>
      <c r="E49" s="41"/>
      <c r="F49" s="41"/>
      <c r="G49" s="6"/>
      <c r="H49" s="6"/>
      <c r="I49" s="7"/>
      <c r="J49" s="8"/>
      <c r="K49" s="9"/>
      <c r="L49" s="27"/>
      <c r="M49" s="10"/>
      <c r="N49" s="11">
        <f t="shared" si="4"/>
        <v>0</v>
      </c>
    </row>
    <row r="50" spans="1:14" s="12" customFormat="1" ht="42" customHeight="1" outlineLevel="1" thickBot="1">
      <c r="A50" s="44"/>
      <c r="B50" s="3">
        <v>0</v>
      </c>
      <c r="C50" s="3"/>
      <c r="D50" s="4"/>
      <c r="E50" s="41"/>
      <c r="F50" s="41"/>
      <c r="G50" s="6"/>
      <c r="H50" s="6"/>
      <c r="I50" s="7"/>
      <c r="J50" s="8"/>
      <c r="K50" s="9"/>
      <c r="L50" s="27"/>
      <c r="M50" s="10"/>
      <c r="N50" s="11">
        <f t="shared" si="4"/>
        <v>0</v>
      </c>
    </row>
    <row r="51" spans="1:14" s="12" customFormat="1" ht="42" customHeight="1" outlineLevel="1" thickBot="1">
      <c r="A51" s="44"/>
      <c r="B51" s="3">
        <v>0</v>
      </c>
      <c r="C51" s="3"/>
      <c r="D51" s="4"/>
      <c r="E51" s="41"/>
      <c r="F51" s="41"/>
      <c r="G51" s="6"/>
      <c r="H51" s="6"/>
      <c r="I51" s="7"/>
      <c r="J51" s="8"/>
      <c r="K51" s="9"/>
      <c r="L51" s="27"/>
      <c r="M51" s="10"/>
      <c r="N51" s="11">
        <f t="shared" si="4"/>
        <v>0</v>
      </c>
    </row>
    <row r="52" spans="1:14" s="12" customFormat="1" ht="42" customHeight="1" outlineLevel="1" thickBot="1">
      <c r="A52" s="48"/>
      <c r="B52" s="13">
        <v>0</v>
      </c>
      <c r="C52" s="13"/>
      <c r="D52" s="14"/>
      <c r="E52" s="42"/>
      <c r="F52" s="42"/>
      <c r="G52" s="16"/>
      <c r="H52" s="16"/>
      <c r="I52" s="17"/>
      <c r="J52" s="18"/>
      <c r="K52" s="19"/>
      <c r="L52" s="29"/>
      <c r="M52" s="20"/>
      <c r="N52" s="11">
        <f t="shared" si="4"/>
        <v>0</v>
      </c>
    </row>
    <row r="53" spans="1:13" ht="33" thickBot="1" thickTop="1">
      <c r="A53" s="36" t="str">
        <f>C54</f>
        <v>GR2</v>
      </c>
      <c r="B53" s="38" t="s">
        <v>16</v>
      </c>
      <c r="C53" s="38"/>
      <c r="D53" s="38"/>
      <c r="E53" s="38" t="s">
        <v>19</v>
      </c>
      <c r="F53" s="38"/>
      <c r="G53" s="38"/>
      <c r="H53" s="38"/>
      <c r="I53" s="38"/>
      <c r="J53" s="32" t="s">
        <v>17</v>
      </c>
      <c r="K53" s="38"/>
      <c r="L53" s="38"/>
      <c r="M53" s="39"/>
    </row>
    <row r="54" spans="1:13" ht="63.75" thickBot="1">
      <c r="A54" s="37"/>
      <c r="B54" s="21" t="s">
        <v>11</v>
      </c>
      <c r="C54" s="5" t="s">
        <v>38</v>
      </c>
      <c r="D54" s="21" t="s">
        <v>12</v>
      </c>
      <c r="E54" s="23"/>
      <c r="F54" s="21" t="s">
        <v>22</v>
      </c>
      <c r="G54" s="5">
        <v>80</v>
      </c>
      <c r="H54" s="21" t="s">
        <v>13</v>
      </c>
      <c r="I54" s="24">
        <f>G54/K54</f>
        <v>2</v>
      </c>
      <c r="J54" s="21" t="s">
        <v>14</v>
      </c>
      <c r="K54" s="25">
        <v>40</v>
      </c>
      <c r="L54" s="28" t="s">
        <v>15</v>
      </c>
      <c r="M54" s="26">
        <v>80</v>
      </c>
    </row>
    <row r="55" spans="1:13" s="2" customFormat="1" ht="63.75" thickBot="1">
      <c r="A55" s="37"/>
      <c r="B55" s="21" t="s">
        <v>0</v>
      </c>
      <c r="C55" s="21" t="s">
        <v>1</v>
      </c>
      <c r="D55" s="21" t="s">
        <v>2</v>
      </c>
      <c r="E55" s="40" t="s">
        <v>3</v>
      </c>
      <c r="F55" s="40"/>
      <c r="G55" s="21" t="s">
        <v>4</v>
      </c>
      <c r="H55" s="21" t="s">
        <v>5</v>
      </c>
      <c r="I55" s="21" t="s">
        <v>6</v>
      </c>
      <c r="J55" s="21" t="s">
        <v>7</v>
      </c>
      <c r="K55" s="21" t="s">
        <v>8</v>
      </c>
      <c r="L55" s="28" t="s">
        <v>9</v>
      </c>
      <c r="M55" s="22" t="s">
        <v>10</v>
      </c>
    </row>
    <row r="56" spans="1:14" s="12" customFormat="1" ht="42" customHeight="1" outlineLevel="1" thickBot="1">
      <c r="A56" s="37"/>
      <c r="B56" s="3">
        <v>58</v>
      </c>
      <c r="C56" s="3">
        <v>1</v>
      </c>
      <c r="D56" s="3" t="s">
        <v>66</v>
      </c>
      <c r="E56" s="41" t="s">
        <v>26</v>
      </c>
      <c r="F56" s="41"/>
      <c r="G56" s="5">
        <v>0</v>
      </c>
      <c r="H56" s="5">
        <v>0</v>
      </c>
      <c r="I56" s="7">
        <f aca="true" t="shared" si="6" ref="I56:I63">SUM(G56:H56)</f>
        <v>0</v>
      </c>
      <c r="J56" s="5">
        <v>16.9</v>
      </c>
      <c r="K56" s="9" t="str">
        <f aca="true" t="shared" si="7" ref="K56:K63">IF(N56&gt;0,ROUND((N56/1),2),"0")</f>
        <v>0</v>
      </c>
      <c r="L56" s="27">
        <f>SUM(I56+K56)</f>
        <v>0</v>
      </c>
      <c r="M56" s="10"/>
      <c r="N56" s="11">
        <f>J56-K54</f>
        <v>-23.1</v>
      </c>
    </row>
    <row r="57" spans="1:14" s="12" customFormat="1" ht="42" customHeight="1" outlineLevel="1" thickBot="1">
      <c r="A57" s="37"/>
      <c r="B57" s="3">
        <v>29</v>
      </c>
      <c r="C57" s="3">
        <v>2</v>
      </c>
      <c r="D57" s="3" t="s">
        <v>67</v>
      </c>
      <c r="E57" s="41" t="s">
        <v>34</v>
      </c>
      <c r="F57" s="41"/>
      <c r="G57" s="5">
        <v>0</v>
      </c>
      <c r="H57" s="5">
        <v>10</v>
      </c>
      <c r="I57" s="7">
        <f t="shared" si="6"/>
        <v>10</v>
      </c>
      <c r="J57" s="5">
        <v>24.18</v>
      </c>
      <c r="K57" s="9" t="str">
        <f t="shared" si="7"/>
        <v>0</v>
      </c>
      <c r="L57" s="27">
        <f aca="true" t="shared" si="8" ref="L57:L62">SUM(I57+K57)</f>
        <v>10</v>
      </c>
      <c r="M57" s="10"/>
      <c r="N57" s="11">
        <f>J57-K54</f>
        <v>-15.82</v>
      </c>
    </row>
    <row r="58" spans="1:14" s="12" customFormat="1" ht="42" customHeight="1" outlineLevel="1" thickBot="1">
      <c r="A58" s="37"/>
      <c r="B58" s="3">
        <v>59</v>
      </c>
      <c r="C58" s="3">
        <v>3</v>
      </c>
      <c r="D58" s="3" t="s">
        <v>68</v>
      </c>
      <c r="E58" s="41" t="s">
        <v>35</v>
      </c>
      <c r="F58" s="41"/>
      <c r="G58" s="5">
        <v>0</v>
      </c>
      <c r="H58" s="5">
        <v>0</v>
      </c>
      <c r="I58" s="7">
        <f t="shared" si="6"/>
        <v>0</v>
      </c>
      <c r="J58" s="5">
        <v>15.72</v>
      </c>
      <c r="K58" s="9" t="str">
        <f t="shared" si="7"/>
        <v>0</v>
      </c>
      <c r="L58" s="27">
        <f t="shared" si="8"/>
        <v>0</v>
      </c>
      <c r="M58" s="10"/>
      <c r="N58" s="11">
        <f>J58-K54</f>
        <v>-24.28</v>
      </c>
    </row>
    <row r="59" spans="1:14" s="12" customFormat="1" ht="42" customHeight="1" outlineLevel="1" thickBot="1">
      <c r="A59" s="37"/>
      <c r="B59" s="3">
        <v>34</v>
      </c>
      <c r="C59" s="3">
        <v>4</v>
      </c>
      <c r="D59" s="3" t="s">
        <v>69</v>
      </c>
      <c r="E59" s="41" t="s">
        <v>36</v>
      </c>
      <c r="F59" s="41"/>
      <c r="G59" s="5">
        <v>15</v>
      </c>
      <c r="H59" s="5">
        <v>10</v>
      </c>
      <c r="I59" s="7">
        <f t="shared" si="6"/>
        <v>25</v>
      </c>
      <c r="J59" s="5">
        <v>22.44</v>
      </c>
      <c r="K59" s="9" t="str">
        <f t="shared" si="7"/>
        <v>0</v>
      </c>
      <c r="L59" s="27">
        <f t="shared" si="8"/>
        <v>25</v>
      </c>
      <c r="M59" s="10"/>
      <c r="N59" s="11">
        <f>J59-K54</f>
        <v>-17.56</v>
      </c>
    </row>
    <row r="60" spans="1:14" s="12" customFormat="1" ht="42" customHeight="1" outlineLevel="1" thickBot="1">
      <c r="A60" s="37"/>
      <c r="B60" s="3">
        <v>32</v>
      </c>
      <c r="C60" s="3">
        <v>5</v>
      </c>
      <c r="D60" s="3" t="s">
        <v>70</v>
      </c>
      <c r="E60" s="41" t="s">
        <v>30</v>
      </c>
      <c r="F60" s="41"/>
      <c r="G60" s="5"/>
      <c r="H60" s="5"/>
      <c r="I60" s="7">
        <f t="shared" si="6"/>
        <v>0</v>
      </c>
      <c r="J60" s="5"/>
      <c r="K60" s="9" t="str">
        <f t="shared" si="7"/>
        <v>0</v>
      </c>
      <c r="L60" s="27">
        <f t="shared" si="8"/>
        <v>0</v>
      </c>
      <c r="M60" s="10" t="s">
        <v>18</v>
      </c>
      <c r="N60" s="11">
        <f>J60-K54</f>
        <v>-40</v>
      </c>
    </row>
    <row r="61" spans="1:14" s="12" customFormat="1" ht="42" customHeight="1" outlineLevel="1" thickBot="1">
      <c r="A61" s="37"/>
      <c r="B61" s="3">
        <v>68</v>
      </c>
      <c r="C61" s="3">
        <v>6</v>
      </c>
      <c r="D61" s="3" t="s">
        <v>71</v>
      </c>
      <c r="E61" s="41" t="s">
        <v>21</v>
      </c>
      <c r="F61" s="41"/>
      <c r="G61" s="5"/>
      <c r="H61" s="5"/>
      <c r="I61" s="7">
        <f t="shared" si="6"/>
        <v>0</v>
      </c>
      <c r="J61" s="5"/>
      <c r="K61" s="9" t="str">
        <f t="shared" si="7"/>
        <v>0</v>
      </c>
      <c r="L61" s="27">
        <f t="shared" si="8"/>
        <v>0</v>
      </c>
      <c r="M61" s="10" t="s">
        <v>18</v>
      </c>
      <c r="N61" s="11">
        <f>J61-K54</f>
        <v>-40</v>
      </c>
    </row>
    <row r="62" spans="1:14" s="12" customFormat="1" ht="42" customHeight="1" outlineLevel="1" thickBot="1">
      <c r="A62" s="37"/>
      <c r="B62" s="3">
        <v>52</v>
      </c>
      <c r="C62" s="3">
        <v>7</v>
      </c>
      <c r="D62" s="3" t="s">
        <v>72</v>
      </c>
      <c r="E62" s="41" t="s">
        <v>37</v>
      </c>
      <c r="F62" s="41"/>
      <c r="G62" s="5">
        <v>0</v>
      </c>
      <c r="H62" s="5">
        <v>0</v>
      </c>
      <c r="I62" s="7">
        <f t="shared" si="6"/>
        <v>0</v>
      </c>
      <c r="J62" s="5">
        <v>18</v>
      </c>
      <c r="K62" s="9" t="str">
        <f t="shared" si="7"/>
        <v>0</v>
      </c>
      <c r="L62" s="27">
        <f t="shared" si="8"/>
        <v>0</v>
      </c>
      <c r="M62" s="10"/>
      <c r="N62" s="11">
        <f>J62-K54</f>
        <v>-22</v>
      </c>
    </row>
    <row r="63" spans="1:14" s="12" customFormat="1" ht="42" customHeight="1" outlineLevel="1" thickBot="1">
      <c r="A63" s="37"/>
      <c r="B63" s="3"/>
      <c r="C63" s="3"/>
      <c r="D63" s="3"/>
      <c r="E63" s="41"/>
      <c r="F63" s="41"/>
      <c r="G63" s="5"/>
      <c r="H63" s="5"/>
      <c r="I63" s="7">
        <f t="shared" si="6"/>
        <v>0</v>
      </c>
      <c r="J63" s="5"/>
      <c r="K63" s="9" t="str">
        <f t="shared" si="7"/>
        <v>0</v>
      </c>
      <c r="L63" s="27">
        <f>SUM(I63+K63)</f>
        <v>0</v>
      </c>
      <c r="M63" s="10"/>
      <c r="N63" s="11">
        <f>J63-K53</f>
        <v>0</v>
      </c>
    </row>
    <row r="64" spans="1:14" s="12" customFormat="1" ht="42" customHeight="1" outlineLevel="1" thickBot="1">
      <c r="A64" s="37"/>
      <c r="B64" s="3"/>
      <c r="C64" s="3"/>
      <c r="D64" s="3"/>
      <c r="E64" s="41"/>
      <c r="F64" s="41"/>
      <c r="G64" s="5"/>
      <c r="H64" s="5"/>
      <c r="I64" s="7">
        <f aca="true" t="shared" si="9" ref="I64:I89">SUM(G64:H64)</f>
        <v>0</v>
      </c>
      <c r="J64" s="5"/>
      <c r="K64" s="9" t="str">
        <f aca="true" t="shared" si="10" ref="K64:K85">IF(N64&gt;0,ROUND((N64/1),2),"0")</f>
        <v>0</v>
      </c>
      <c r="L64" s="27">
        <f aca="true" t="shared" si="11" ref="L64:L85">SUM(I64+K64)</f>
        <v>0</v>
      </c>
      <c r="M64" s="10"/>
      <c r="N64" s="11">
        <f>J64-K54</f>
        <v>-40</v>
      </c>
    </row>
    <row r="65" spans="1:14" s="12" customFormat="1" ht="42" customHeight="1" outlineLevel="1" thickBot="1">
      <c r="A65" s="37"/>
      <c r="B65" s="3"/>
      <c r="C65" s="3"/>
      <c r="D65" s="3"/>
      <c r="E65" s="41"/>
      <c r="F65" s="41"/>
      <c r="G65" s="5"/>
      <c r="H65" s="5"/>
      <c r="I65" s="7">
        <f t="shared" si="9"/>
        <v>0</v>
      </c>
      <c r="J65" s="5"/>
      <c r="K65" s="9" t="str">
        <f t="shared" si="10"/>
        <v>0</v>
      </c>
      <c r="L65" s="27">
        <f t="shared" si="11"/>
        <v>0</v>
      </c>
      <c r="M65" s="10"/>
      <c r="N65" s="11">
        <f>J65-K54</f>
        <v>-40</v>
      </c>
    </row>
    <row r="66" spans="1:14" s="12" customFormat="1" ht="42" customHeight="1" outlineLevel="1" thickBot="1">
      <c r="A66" s="37"/>
      <c r="B66" s="3"/>
      <c r="C66" s="3"/>
      <c r="D66" s="3"/>
      <c r="E66" s="41"/>
      <c r="F66" s="41"/>
      <c r="G66" s="5"/>
      <c r="H66" s="5"/>
      <c r="I66" s="7">
        <f t="shared" si="9"/>
        <v>0</v>
      </c>
      <c r="J66" s="5"/>
      <c r="K66" s="9" t="str">
        <f t="shared" si="10"/>
        <v>0</v>
      </c>
      <c r="L66" s="27">
        <f t="shared" si="11"/>
        <v>0</v>
      </c>
      <c r="M66" s="10"/>
      <c r="N66" s="11">
        <f>J66-K54</f>
        <v>-40</v>
      </c>
    </row>
    <row r="67" spans="1:14" s="12" customFormat="1" ht="42" customHeight="1" outlineLevel="1" thickBot="1">
      <c r="A67" s="37"/>
      <c r="B67" s="3"/>
      <c r="C67" s="3"/>
      <c r="D67" s="3"/>
      <c r="E67" s="41"/>
      <c r="F67" s="41"/>
      <c r="G67" s="5"/>
      <c r="H67" s="5"/>
      <c r="I67" s="7">
        <f t="shared" si="9"/>
        <v>0</v>
      </c>
      <c r="J67" s="5"/>
      <c r="K67" s="9" t="str">
        <f t="shared" si="10"/>
        <v>0</v>
      </c>
      <c r="L67" s="27">
        <f t="shared" si="11"/>
        <v>0</v>
      </c>
      <c r="M67" s="10"/>
      <c r="N67" s="11">
        <f>J67-K54</f>
        <v>-40</v>
      </c>
    </row>
    <row r="68" spans="1:14" s="12" customFormat="1" ht="42" customHeight="1" outlineLevel="1" thickBot="1">
      <c r="A68" s="37"/>
      <c r="B68" s="3"/>
      <c r="C68" s="3"/>
      <c r="D68" s="3"/>
      <c r="E68" s="41"/>
      <c r="F68" s="41"/>
      <c r="G68" s="5"/>
      <c r="H68" s="5"/>
      <c r="I68" s="7">
        <f t="shared" si="9"/>
        <v>0</v>
      </c>
      <c r="J68" s="5"/>
      <c r="K68" s="9" t="str">
        <f t="shared" si="10"/>
        <v>0</v>
      </c>
      <c r="L68" s="27">
        <f t="shared" si="11"/>
        <v>0</v>
      </c>
      <c r="M68" s="10"/>
      <c r="N68" s="11">
        <f>J68-K54</f>
        <v>-40</v>
      </c>
    </row>
    <row r="69" spans="1:14" s="12" customFormat="1" ht="42" customHeight="1" outlineLevel="1" thickBot="1">
      <c r="A69" s="37"/>
      <c r="B69" s="3"/>
      <c r="C69" s="3"/>
      <c r="D69" s="3"/>
      <c r="E69" s="41"/>
      <c r="F69" s="41"/>
      <c r="G69" s="5"/>
      <c r="H69" s="5"/>
      <c r="I69" s="7">
        <f t="shared" si="9"/>
        <v>0</v>
      </c>
      <c r="J69" s="5"/>
      <c r="K69" s="9" t="str">
        <f t="shared" si="10"/>
        <v>0</v>
      </c>
      <c r="L69" s="27">
        <f t="shared" si="11"/>
        <v>0</v>
      </c>
      <c r="M69" s="10"/>
      <c r="N69" s="11">
        <f>J69-K54</f>
        <v>-40</v>
      </c>
    </row>
    <row r="70" spans="1:14" s="12" customFormat="1" ht="42" customHeight="1" outlineLevel="1" thickBot="1">
      <c r="A70" s="37"/>
      <c r="B70" s="3"/>
      <c r="C70" s="3"/>
      <c r="D70" s="3"/>
      <c r="E70" s="41"/>
      <c r="F70" s="41"/>
      <c r="G70" s="5"/>
      <c r="H70" s="5"/>
      <c r="I70" s="7">
        <f t="shared" si="9"/>
        <v>0</v>
      </c>
      <c r="J70" s="5"/>
      <c r="K70" s="9" t="str">
        <f t="shared" si="10"/>
        <v>0</v>
      </c>
      <c r="L70" s="27">
        <f t="shared" si="11"/>
        <v>0</v>
      </c>
      <c r="M70" s="10"/>
      <c r="N70" s="11">
        <f>J70-K54</f>
        <v>-40</v>
      </c>
    </row>
    <row r="71" spans="1:14" s="12" customFormat="1" ht="42" customHeight="1" outlineLevel="1" thickBot="1">
      <c r="A71" s="37"/>
      <c r="B71" s="3"/>
      <c r="C71" s="3"/>
      <c r="D71" s="3"/>
      <c r="E71" s="41"/>
      <c r="F71" s="41"/>
      <c r="G71" s="5"/>
      <c r="H71" s="5"/>
      <c r="I71" s="7">
        <f t="shared" si="9"/>
        <v>0</v>
      </c>
      <c r="J71" s="5"/>
      <c r="K71" s="9" t="str">
        <f t="shared" si="10"/>
        <v>0</v>
      </c>
      <c r="L71" s="27">
        <f t="shared" si="11"/>
        <v>0</v>
      </c>
      <c r="M71" s="10"/>
      <c r="N71" s="11">
        <f>J71-K54</f>
        <v>-40</v>
      </c>
    </row>
    <row r="72" spans="1:14" s="12" customFormat="1" ht="42" customHeight="1" outlineLevel="1" thickBot="1">
      <c r="A72" s="37"/>
      <c r="B72" s="3"/>
      <c r="C72" s="3"/>
      <c r="D72" s="3"/>
      <c r="E72" s="41"/>
      <c r="F72" s="41"/>
      <c r="G72" s="5"/>
      <c r="H72" s="5"/>
      <c r="I72" s="7">
        <f t="shared" si="9"/>
        <v>0</v>
      </c>
      <c r="J72" s="5"/>
      <c r="K72" s="9" t="str">
        <f t="shared" si="10"/>
        <v>0</v>
      </c>
      <c r="L72" s="27">
        <f t="shared" si="11"/>
        <v>0</v>
      </c>
      <c r="M72" s="10"/>
      <c r="N72" s="11">
        <f>J72-K54</f>
        <v>-40</v>
      </c>
    </row>
    <row r="73" spans="1:14" s="12" customFormat="1" ht="42" customHeight="1" outlineLevel="1" thickBot="1">
      <c r="A73" s="37"/>
      <c r="B73" s="3"/>
      <c r="C73" s="3"/>
      <c r="D73" s="3"/>
      <c r="E73" s="41"/>
      <c r="F73" s="41"/>
      <c r="G73" s="5"/>
      <c r="H73" s="5"/>
      <c r="I73" s="7">
        <f t="shared" si="9"/>
        <v>0</v>
      </c>
      <c r="J73" s="5"/>
      <c r="K73" s="9" t="str">
        <f t="shared" si="10"/>
        <v>0</v>
      </c>
      <c r="L73" s="27">
        <f t="shared" si="11"/>
        <v>0</v>
      </c>
      <c r="M73" s="10"/>
      <c r="N73" s="11">
        <f>J73-K54</f>
        <v>-40</v>
      </c>
    </row>
    <row r="74" spans="1:14" s="12" customFormat="1" ht="42" customHeight="1" outlineLevel="1" thickBot="1">
      <c r="A74" s="37"/>
      <c r="B74" s="3"/>
      <c r="C74" s="3"/>
      <c r="D74" s="3"/>
      <c r="E74" s="41"/>
      <c r="F74" s="41"/>
      <c r="G74" s="5"/>
      <c r="H74" s="5"/>
      <c r="I74" s="7">
        <f t="shared" si="9"/>
        <v>0</v>
      </c>
      <c r="J74" s="5"/>
      <c r="K74" s="9" t="str">
        <f t="shared" si="10"/>
        <v>0</v>
      </c>
      <c r="L74" s="27">
        <f t="shared" si="11"/>
        <v>0</v>
      </c>
      <c r="M74" s="10"/>
      <c r="N74" s="11">
        <f>J74-K54</f>
        <v>-40</v>
      </c>
    </row>
    <row r="75" spans="1:14" s="12" customFormat="1" ht="42" customHeight="1" outlineLevel="1" thickBot="1">
      <c r="A75" s="37"/>
      <c r="B75" s="3"/>
      <c r="C75" s="3"/>
      <c r="D75" s="3"/>
      <c r="E75" s="41"/>
      <c r="F75" s="41"/>
      <c r="G75" s="5"/>
      <c r="H75" s="5"/>
      <c r="I75" s="7">
        <f t="shared" si="9"/>
        <v>0</v>
      </c>
      <c r="J75" s="5"/>
      <c r="K75" s="9" t="str">
        <f t="shared" si="10"/>
        <v>0</v>
      </c>
      <c r="L75" s="27">
        <f t="shared" si="11"/>
        <v>0</v>
      </c>
      <c r="M75" s="10"/>
      <c r="N75" s="11">
        <f>J75-K54</f>
        <v>-40</v>
      </c>
    </row>
    <row r="76" spans="1:14" s="12" customFormat="1" ht="42" customHeight="1" outlineLevel="1" thickBot="1">
      <c r="A76" s="37"/>
      <c r="B76" s="3"/>
      <c r="C76" s="3"/>
      <c r="D76" s="3"/>
      <c r="E76" s="41"/>
      <c r="F76" s="41"/>
      <c r="G76" s="5"/>
      <c r="H76" s="5"/>
      <c r="I76" s="7">
        <f t="shared" si="9"/>
        <v>0</v>
      </c>
      <c r="J76" s="5"/>
      <c r="K76" s="9" t="str">
        <f t="shared" si="10"/>
        <v>0</v>
      </c>
      <c r="L76" s="27">
        <f t="shared" si="11"/>
        <v>0</v>
      </c>
      <c r="M76" s="10"/>
      <c r="N76" s="11">
        <f>J76-K54</f>
        <v>-40</v>
      </c>
    </row>
    <row r="77" spans="1:14" s="12" customFormat="1" ht="42" customHeight="1" outlineLevel="1" thickBot="1">
      <c r="A77" s="37"/>
      <c r="B77" s="3"/>
      <c r="C77" s="3"/>
      <c r="D77" s="3"/>
      <c r="E77" s="41"/>
      <c r="F77" s="41"/>
      <c r="G77" s="5"/>
      <c r="H77" s="5"/>
      <c r="I77" s="7">
        <f t="shared" si="9"/>
        <v>0</v>
      </c>
      <c r="J77" s="5"/>
      <c r="K77" s="9" t="str">
        <f t="shared" si="10"/>
        <v>0</v>
      </c>
      <c r="L77" s="27">
        <f t="shared" si="11"/>
        <v>0</v>
      </c>
      <c r="M77" s="10"/>
      <c r="N77" s="11">
        <f>J77-K54</f>
        <v>-40</v>
      </c>
    </row>
    <row r="78" spans="1:14" s="12" customFormat="1" ht="42" customHeight="1" outlineLevel="1" thickBot="1">
      <c r="A78" s="37"/>
      <c r="B78" s="3"/>
      <c r="C78" s="3"/>
      <c r="D78" s="3"/>
      <c r="E78" s="41"/>
      <c r="F78" s="41"/>
      <c r="G78" s="5"/>
      <c r="H78" s="5"/>
      <c r="I78" s="7">
        <f t="shared" si="9"/>
        <v>0</v>
      </c>
      <c r="J78" s="5"/>
      <c r="K78" s="9" t="str">
        <f t="shared" si="10"/>
        <v>0</v>
      </c>
      <c r="L78" s="27">
        <f t="shared" si="11"/>
        <v>0</v>
      </c>
      <c r="M78" s="10"/>
      <c r="N78" s="11">
        <f>J78-K54</f>
        <v>-40</v>
      </c>
    </row>
    <row r="79" spans="1:14" s="12" customFormat="1" ht="42" customHeight="1" outlineLevel="1" thickBot="1">
      <c r="A79" s="37"/>
      <c r="B79" s="3"/>
      <c r="C79" s="3"/>
      <c r="D79" s="3"/>
      <c r="E79" s="41"/>
      <c r="F79" s="41"/>
      <c r="G79" s="5"/>
      <c r="H79" s="5"/>
      <c r="I79" s="7">
        <f t="shared" si="9"/>
        <v>0</v>
      </c>
      <c r="J79" s="5"/>
      <c r="K79" s="9" t="str">
        <f t="shared" si="10"/>
        <v>0</v>
      </c>
      <c r="L79" s="27">
        <f t="shared" si="11"/>
        <v>0</v>
      </c>
      <c r="M79" s="10"/>
      <c r="N79" s="11">
        <f>J79-K54</f>
        <v>-40</v>
      </c>
    </row>
    <row r="80" spans="1:14" s="12" customFormat="1" ht="42" customHeight="1" outlineLevel="1" thickBot="1">
      <c r="A80" s="37"/>
      <c r="B80" s="3"/>
      <c r="C80" s="3"/>
      <c r="D80" s="3"/>
      <c r="E80" s="41"/>
      <c r="F80" s="41"/>
      <c r="G80" s="5"/>
      <c r="H80" s="5"/>
      <c r="I80" s="7">
        <f t="shared" si="9"/>
        <v>0</v>
      </c>
      <c r="J80" s="5"/>
      <c r="K80" s="9" t="str">
        <f t="shared" si="10"/>
        <v>0</v>
      </c>
      <c r="L80" s="27">
        <f t="shared" si="11"/>
        <v>0</v>
      </c>
      <c r="M80" s="10"/>
      <c r="N80" s="11">
        <f>J80-K54</f>
        <v>-40</v>
      </c>
    </row>
    <row r="81" spans="1:14" s="12" customFormat="1" ht="42" customHeight="1" outlineLevel="1" thickBot="1">
      <c r="A81" s="37"/>
      <c r="B81" s="3"/>
      <c r="C81" s="3"/>
      <c r="D81" s="3"/>
      <c r="E81" s="41"/>
      <c r="F81" s="41"/>
      <c r="G81" s="5"/>
      <c r="H81" s="5"/>
      <c r="I81" s="7">
        <f t="shared" si="9"/>
        <v>0</v>
      </c>
      <c r="J81" s="5"/>
      <c r="K81" s="9" t="str">
        <f t="shared" si="10"/>
        <v>0</v>
      </c>
      <c r="L81" s="27">
        <f t="shared" si="11"/>
        <v>0</v>
      </c>
      <c r="M81" s="10"/>
      <c r="N81" s="11">
        <f>J81-K54</f>
        <v>-40</v>
      </c>
    </row>
    <row r="82" spans="1:14" s="12" customFormat="1" ht="42" customHeight="1" outlineLevel="1" thickBot="1">
      <c r="A82" s="37"/>
      <c r="B82" s="3"/>
      <c r="C82" s="3"/>
      <c r="D82" s="3"/>
      <c r="E82" s="41"/>
      <c r="F82" s="41"/>
      <c r="G82" s="5"/>
      <c r="H82" s="5"/>
      <c r="I82" s="7">
        <f t="shared" si="9"/>
        <v>0</v>
      </c>
      <c r="J82" s="5"/>
      <c r="K82" s="9" t="str">
        <f t="shared" si="10"/>
        <v>0</v>
      </c>
      <c r="L82" s="27">
        <f t="shared" si="11"/>
        <v>0</v>
      </c>
      <c r="M82" s="10"/>
      <c r="N82" s="11">
        <f>J82-K54</f>
        <v>-40</v>
      </c>
    </row>
    <row r="83" spans="1:14" s="12" customFormat="1" ht="42" customHeight="1" outlineLevel="1" thickBot="1">
      <c r="A83" s="37"/>
      <c r="B83" s="3"/>
      <c r="C83" s="3"/>
      <c r="D83" s="3"/>
      <c r="E83" s="41"/>
      <c r="F83" s="41"/>
      <c r="G83" s="5"/>
      <c r="H83" s="5"/>
      <c r="I83" s="7">
        <f t="shared" si="9"/>
        <v>0</v>
      </c>
      <c r="J83" s="5"/>
      <c r="K83" s="9" t="str">
        <f t="shared" si="10"/>
        <v>0</v>
      </c>
      <c r="L83" s="27">
        <f t="shared" si="11"/>
        <v>0</v>
      </c>
      <c r="M83" s="10"/>
      <c r="N83" s="11">
        <f>J83-K54</f>
        <v>-40</v>
      </c>
    </row>
    <row r="84" spans="1:14" s="12" customFormat="1" ht="42" customHeight="1" outlineLevel="1" thickBot="1">
      <c r="A84" s="37"/>
      <c r="B84" s="3"/>
      <c r="C84" s="3"/>
      <c r="D84" s="3"/>
      <c r="E84" s="41"/>
      <c r="F84" s="41"/>
      <c r="G84" s="5"/>
      <c r="H84" s="5"/>
      <c r="I84" s="7">
        <f t="shared" si="9"/>
        <v>0</v>
      </c>
      <c r="J84" s="5"/>
      <c r="K84" s="9" t="str">
        <f t="shared" si="10"/>
        <v>0</v>
      </c>
      <c r="L84" s="27">
        <f t="shared" si="11"/>
        <v>0</v>
      </c>
      <c r="M84" s="10"/>
      <c r="N84" s="11">
        <f>J84-K54</f>
        <v>-40</v>
      </c>
    </row>
    <row r="85" spans="1:14" s="12" customFormat="1" ht="42" customHeight="1" outlineLevel="1" thickBot="1">
      <c r="A85" s="37"/>
      <c r="B85" s="3"/>
      <c r="C85" s="3"/>
      <c r="D85" s="3"/>
      <c r="E85" s="41"/>
      <c r="F85" s="41"/>
      <c r="G85" s="5"/>
      <c r="H85" s="5"/>
      <c r="I85" s="7">
        <f t="shared" si="9"/>
        <v>0</v>
      </c>
      <c r="J85" s="5"/>
      <c r="K85" s="9" t="str">
        <f t="shared" si="10"/>
        <v>0</v>
      </c>
      <c r="L85" s="27">
        <f t="shared" si="11"/>
        <v>0</v>
      </c>
      <c r="M85" s="10"/>
      <c r="N85" s="11">
        <f>J85-K54</f>
        <v>-40</v>
      </c>
    </row>
    <row r="86" spans="1:14" s="12" customFormat="1" ht="42" customHeight="1" outlineLevel="1" thickBot="1">
      <c r="A86" s="37"/>
      <c r="B86" s="3"/>
      <c r="C86" s="3"/>
      <c r="D86" s="3"/>
      <c r="E86" s="41"/>
      <c r="F86" s="41"/>
      <c r="G86" s="5"/>
      <c r="H86" s="5"/>
      <c r="I86" s="7">
        <f t="shared" si="9"/>
        <v>0</v>
      </c>
      <c r="J86" s="5"/>
      <c r="K86" s="9" t="str">
        <f>IF(N86&gt;0,ROUND((N86/1),2),"0")</f>
        <v>0</v>
      </c>
      <c r="L86" s="27">
        <f>SUM(I86+K86)</f>
        <v>0</v>
      </c>
      <c r="M86" s="10"/>
      <c r="N86" s="11">
        <f>J86-K54</f>
        <v>-40</v>
      </c>
    </row>
    <row r="87" spans="1:14" s="12" customFormat="1" ht="42" customHeight="1" outlineLevel="1" thickBot="1">
      <c r="A87" s="37"/>
      <c r="B87" s="3"/>
      <c r="C87" s="3"/>
      <c r="D87" s="3"/>
      <c r="E87" s="41"/>
      <c r="F87" s="41"/>
      <c r="G87" s="5"/>
      <c r="H87" s="5"/>
      <c r="I87" s="7">
        <f t="shared" si="9"/>
        <v>0</v>
      </c>
      <c r="J87" s="5"/>
      <c r="K87" s="9" t="str">
        <f>IF(N87&gt;0,ROUND((N87/1),2),"0")</f>
        <v>0</v>
      </c>
      <c r="L87" s="27">
        <f>SUM(I87+K87)</f>
        <v>0</v>
      </c>
      <c r="M87" s="10"/>
      <c r="N87" s="11">
        <f>J87-K54</f>
        <v>-40</v>
      </c>
    </row>
    <row r="88" spans="1:14" s="12" customFormat="1" ht="42" customHeight="1" outlineLevel="1" thickBot="1">
      <c r="A88" s="37"/>
      <c r="B88" s="3"/>
      <c r="C88" s="3"/>
      <c r="D88" s="3"/>
      <c r="E88" s="41"/>
      <c r="F88" s="41"/>
      <c r="G88" s="5"/>
      <c r="H88" s="5"/>
      <c r="I88" s="7">
        <f t="shared" si="9"/>
        <v>0</v>
      </c>
      <c r="J88" s="5"/>
      <c r="K88" s="9" t="str">
        <f>IF(N88&gt;0,ROUND((N88/1),2),"0")</f>
        <v>0</v>
      </c>
      <c r="L88" s="27">
        <f>SUM(I88+K88)</f>
        <v>0</v>
      </c>
      <c r="M88" s="10"/>
      <c r="N88" s="11">
        <f>J88-K54</f>
        <v>-40</v>
      </c>
    </row>
    <row r="89" spans="1:14" s="12" customFormat="1" ht="42" customHeight="1" outlineLevel="1" thickBot="1">
      <c r="A89" s="37"/>
      <c r="B89" s="3"/>
      <c r="C89" s="3"/>
      <c r="D89" s="3"/>
      <c r="E89" s="41"/>
      <c r="F89" s="41"/>
      <c r="G89" s="5"/>
      <c r="H89" s="5"/>
      <c r="I89" s="7">
        <f t="shared" si="9"/>
        <v>0</v>
      </c>
      <c r="J89" s="5"/>
      <c r="K89" s="9" t="str">
        <f>IF(N89&gt;0,ROUND((N89/1),2),"0")</f>
        <v>0</v>
      </c>
      <c r="L89" s="27">
        <f>SUM(I89+K89)</f>
        <v>0</v>
      </c>
      <c r="M89" s="10"/>
      <c r="N89" s="11">
        <f>J89-K54</f>
        <v>-40</v>
      </c>
    </row>
    <row r="90" spans="1:14" s="12" customFormat="1" ht="43.5" outlineLevel="1" thickBot="1">
      <c r="A90" s="37"/>
      <c r="B90" s="45" t="s">
        <v>75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6"/>
      <c r="N90" s="11">
        <f>J90-K60</f>
        <v>0</v>
      </c>
    </row>
    <row r="91" spans="1:13" s="2" customFormat="1" ht="63.75" outlineLevel="1" thickBot="1">
      <c r="A91" s="37"/>
      <c r="B91" s="21" t="s">
        <v>0</v>
      </c>
      <c r="C91" s="21" t="s">
        <v>1</v>
      </c>
      <c r="D91" s="21" t="s">
        <v>2</v>
      </c>
      <c r="E91" s="40" t="s">
        <v>3</v>
      </c>
      <c r="F91" s="40"/>
      <c r="G91" s="21" t="s">
        <v>4</v>
      </c>
      <c r="H91" s="21" t="s">
        <v>5</v>
      </c>
      <c r="I91" s="21" t="s">
        <v>6</v>
      </c>
      <c r="J91" s="21" t="s">
        <v>7</v>
      </c>
      <c r="K91" s="21" t="s">
        <v>8</v>
      </c>
      <c r="L91" s="28" t="s">
        <v>9</v>
      </c>
      <c r="M91" s="22" t="s">
        <v>10</v>
      </c>
    </row>
    <row r="92" spans="1:14" s="12" customFormat="1" ht="42" customHeight="1" outlineLevel="1" thickBot="1">
      <c r="A92" s="37"/>
      <c r="B92" s="3">
        <f>B56</f>
        <v>58</v>
      </c>
      <c r="C92" s="3">
        <f>C56</f>
        <v>1</v>
      </c>
      <c r="D92" s="3" t="str">
        <f>D56</f>
        <v>Loot</v>
      </c>
      <c r="E92" s="41" t="str">
        <f>E56</f>
        <v>T Lander</v>
      </c>
      <c r="F92" s="41">
        <f>F56</f>
        <v>0</v>
      </c>
      <c r="G92" s="6">
        <v>5</v>
      </c>
      <c r="H92" s="6">
        <v>0</v>
      </c>
      <c r="I92" s="7">
        <f>SUM(G92:H92)</f>
        <v>5</v>
      </c>
      <c r="J92" s="8">
        <v>14.56</v>
      </c>
      <c r="K92" s="9">
        <v>0</v>
      </c>
      <c r="L92" s="27">
        <v>0</v>
      </c>
      <c r="M92" s="10" t="s">
        <v>43</v>
      </c>
      <c r="N92" s="11">
        <f aca="true" t="shared" si="12" ref="N92:N101">J92-K61</f>
        <v>14.56</v>
      </c>
    </row>
    <row r="93" spans="1:14" s="12" customFormat="1" ht="42" customHeight="1" outlineLevel="1" thickBot="1">
      <c r="A93" s="37"/>
      <c r="B93" s="3">
        <f>B58</f>
        <v>59</v>
      </c>
      <c r="C93" s="3">
        <f>C58</f>
        <v>3</v>
      </c>
      <c r="D93" s="3" t="str">
        <f>D58</f>
        <v>Chaos</v>
      </c>
      <c r="E93" s="41" t="str">
        <f>E58</f>
        <v>A Beukes</v>
      </c>
      <c r="F93" s="41">
        <f>F58</f>
        <v>0</v>
      </c>
      <c r="G93" s="6">
        <v>5</v>
      </c>
      <c r="H93" s="6">
        <v>0</v>
      </c>
      <c r="I93" s="7">
        <f>SUM(G93:H93)</f>
        <v>5</v>
      </c>
      <c r="J93" s="8">
        <v>13.16</v>
      </c>
      <c r="K93" s="9">
        <v>0</v>
      </c>
      <c r="L93" s="27">
        <v>0</v>
      </c>
      <c r="M93" s="10" t="s">
        <v>32</v>
      </c>
      <c r="N93" s="11">
        <f t="shared" si="12"/>
        <v>13.16</v>
      </c>
    </row>
    <row r="94" spans="1:14" s="12" customFormat="1" ht="42" customHeight="1" outlineLevel="1" thickBot="1">
      <c r="A94" s="37"/>
      <c r="B94" s="3">
        <f>B62</f>
        <v>52</v>
      </c>
      <c r="C94" s="3">
        <f>C62</f>
        <v>7</v>
      </c>
      <c r="D94" s="3" t="str">
        <f>D62</f>
        <v>Lemur</v>
      </c>
      <c r="E94" s="41" t="str">
        <f>E62</f>
        <v>S Morrison</v>
      </c>
      <c r="F94" s="41">
        <f>F62</f>
        <v>0</v>
      </c>
      <c r="G94" s="6" t="s">
        <v>18</v>
      </c>
      <c r="H94" s="6"/>
      <c r="I94" s="7">
        <f>SUM(G94:H94)</f>
        <v>0</v>
      </c>
      <c r="J94" s="8"/>
      <c r="K94" s="9">
        <v>0</v>
      </c>
      <c r="L94" s="27">
        <v>0</v>
      </c>
      <c r="M94" s="10" t="s">
        <v>41</v>
      </c>
      <c r="N94" s="11">
        <f t="shared" si="12"/>
        <v>0</v>
      </c>
    </row>
    <row r="95" spans="1:14" s="12" customFormat="1" ht="42" customHeight="1" outlineLevel="1" thickBot="1">
      <c r="A95" s="37"/>
      <c r="B95" s="3"/>
      <c r="C95" s="3"/>
      <c r="D95" s="3"/>
      <c r="E95" s="41"/>
      <c r="F95" s="41"/>
      <c r="G95" s="6"/>
      <c r="H95" s="6"/>
      <c r="I95" s="7"/>
      <c r="J95" s="8"/>
      <c r="K95" s="9"/>
      <c r="L95" s="27"/>
      <c r="M95" s="10"/>
      <c r="N95" s="11">
        <f t="shared" si="12"/>
        <v>0</v>
      </c>
    </row>
    <row r="96" spans="1:14" s="12" customFormat="1" ht="42" customHeight="1" outlineLevel="1" thickBot="1">
      <c r="A96" s="37"/>
      <c r="B96" s="3"/>
      <c r="C96" s="3"/>
      <c r="D96" s="3"/>
      <c r="E96" s="41"/>
      <c r="F96" s="41"/>
      <c r="G96" s="6"/>
      <c r="H96" s="6"/>
      <c r="I96" s="7"/>
      <c r="J96" s="8"/>
      <c r="K96" s="9"/>
      <c r="L96" s="27"/>
      <c r="M96" s="10"/>
      <c r="N96" s="11">
        <f t="shared" si="12"/>
        <v>0</v>
      </c>
    </row>
    <row r="97" spans="1:14" s="12" customFormat="1" ht="42" customHeight="1" outlineLevel="1" thickBot="1">
      <c r="A97" s="37"/>
      <c r="B97" s="3"/>
      <c r="C97" s="3"/>
      <c r="D97" s="3"/>
      <c r="E97" s="41"/>
      <c r="F97" s="41"/>
      <c r="G97" s="6"/>
      <c r="H97" s="6"/>
      <c r="I97" s="7"/>
      <c r="J97" s="8"/>
      <c r="K97" s="9"/>
      <c r="L97" s="27"/>
      <c r="M97" s="10"/>
      <c r="N97" s="11">
        <f t="shared" si="12"/>
        <v>0</v>
      </c>
    </row>
    <row r="98" spans="1:14" s="12" customFormat="1" ht="42" customHeight="1" outlineLevel="1" thickBot="1">
      <c r="A98" s="37"/>
      <c r="B98" s="3"/>
      <c r="C98" s="3"/>
      <c r="D98" s="4"/>
      <c r="E98" s="41"/>
      <c r="F98" s="41"/>
      <c r="G98" s="6"/>
      <c r="H98" s="6"/>
      <c r="I98" s="7"/>
      <c r="J98" s="8"/>
      <c r="K98" s="9"/>
      <c r="L98" s="27"/>
      <c r="M98" s="10"/>
      <c r="N98" s="11">
        <f t="shared" si="12"/>
        <v>0</v>
      </c>
    </row>
    <row r="99" spans="1:14" s="12" customFormat="1" ht="42" customHeight="1" outlineLevel="1" thickBot="1">
      <c r="A99" s="37"/>
      <c r="B99" s="3"/>
      <c r="C99" s="3"/>
      <c r="D99" s="4"/>
      <c r="E99" s="41"/>
      <c r="F99" s="41"/>
      <c r="G99" s="6"/>
      <c r="H99" s="6"/>
      <c r="I99" s="7"/>
      <c r="J99" s="8"/>
      <c r="K99" s="9"/>
      <c r="L99" s="27"/>
      <c r="M99" s="10"/>
      <c r="N99" s="11">
        <f t="shared" si="12"/>
        <v>0</v>
      </c>
    </row>
    <row r="100" spans="1:14" s="12" customFormat="1" ht="42" customHeight="1" outlineLevel="1" thickBot="1">
      <c r="A100" s="37"/>
      <c r="B100" s="3"/>
      <c r="C100" s="3"/>
      <c r="D100" s="4"/>
      <c r="E100" s="41"/>
      <c r="F100" s="41"/>
      <c r="G100" s="6"/>
      <c r="H100" s="6"/>
      <c r="I100" s="7"/>
      <c r="J100" s="8"/>
      <c r="K100" s="9"/>
      <c r="L100" s="27"/>
      <c r="M100" s="10"/>
      <c r="N100" s="11">
        <f t="shared" si="12"/>
        <v>0</v>
      </c>
    </row>
    <row r="101" spans="1:14" s="12" customFormat="1" ht="42" customHeight="1" outlineLevel="1" thickBot="1">
      <c r="A101" s="47"/>
      <c r="B101" s="13"/>
      <c r="C101" s="13"/>
      <c r="D101" s="14"/>
      <c r="E101" s="42"/>
      <c r="F101" s="42"/>
      <c r="G101" s="16"/>
      <c r="H101" s="16"/>
      <c r="I101" s="17"/>
      <c r="J101" s="18"/>
      <c r="K101" s="19"/>
      <c r="L101" s="29"/>
      <c r="M101" s="20"/>
      <c r="N101" s="11">
        <f t="shared" si="12"/>
        <v>0</v>
      </c>
    </row>
    <row r="102" spans="1:13" ht="33" customHeight="1" thickBot="1" thickTop="1">
      <c r="A102" s="35" t="str">
        <f>C103</f>
        <v>GR3</v>
      </c>
      <c r="B102" s="38" t="s">
        <v>16</v>
      </c>
      <c r="C102" s="38"/>
      <c r="D102" s="38"/>
      <c r="E102" s="38" t="s">
        <v>19</v>
      </c>
      <c r="F102" s="38"/>
      <c r="G102" s="38"/>
      <c r="H102" s="38"/>
      <c r="I102" s="38"/>
      <c r="J102" s="32" t="s">
        <v>17</v>
      </c>
      <c r="K102" s="38"/>
      <c r="L102" s="38"/>
      <c r="M102" s="39"/>
    </row>
    <row r="103" spans="1:13" ht="63.75" thickBot="1">
      <c r="A103" s="44"/>
      <c r="B103" s="21" t="s">
        <v>11</v>
      </c>
      <c r="C103" s="5" t="s">
        <v>73</v>
      </c>
      <c r="D103" s="21" t="s">
        <v>12</v>
      </c>
      <c r="E103" s="23"/>
      <c r="F103" s="21" t="s">
        <v>22</v>
      </c>
      <c r="G103" s="5">
        <v>103</v>
      </c>
      <c r="H103" s="21" t="s">
        <v>13</v>
      </c>
      <c r="I103" s="24">
        <f>G103/K103</f>
        <v>2.4523809523809526</v>
      </c>
      <c r="J103" s="21" t="s">
        <v>14</v>
      </c>
      <c r="K103" s="25">
        <v>42</v>
      </c>
      <c r="L103" s="28" t="s">
        <v>15</v>
      </c>
      <c r="M103" s="26">
        <v>82</v>
      </c>
    </row>
    <row r="104" spans="1:13" s="2" customFormat="1" ht="63.75" thickBot="1">
      <c r="A104" s="44"/>
      <c r="B104" s="21" t="s">
        <v>0</v>
      </c>
      <c r="C104" s="21" t="s">
        <v>1</v>
      </c>
      <c r="D104" s="21" t="s">
        <v>2</v>
      </c>
      <c r="E104" s="40" t="s">
        <v>3</v>
      </c>
      <c r="F104" s="40"/>
      <c r="G104" s="21" t="s">
        <v>4</v>
      </c>
      <c r="H104" s="21" t="s">
        <v>5</v>
      </c>
      <c r="I104" s="21" t="s">
        <v>6</v>
      </c>
      <c r="J104" s="21" t="s">
        <v>7</v>
      </c>
      <c r="K104" s="21" t="s">
        <v>8</v>
      </c>
      <c r="L104" s="28" t="s">
        <v>9</v>
      </c>
      <c r="M104" s="22" t="s">
        <v>10</v>
      </c>
    </row>
    <row r="105" spans="1:14" s="12" customFormat="1" ht="42" customHeight="1" outlineLevel="1" thickBot="1">
      <c r="A105" s="44"/>
      <c r="B105" s="3">
        <v>11</v>
      </c>
      <c r="C105" s="3">
        <v>1</v>
      </c>
      <c r="D105" s="3" t="s">
        <v>76</v>
      </c>
      <c r="E105" s="41" t="s">
        <v>39</v>
      </c>
      <c r="F105" s="41"/>
      <c r="G105" s="5">
        <v>0</v>
      </c>
      <c r="H105" s="5">
        <v>0</v>
      </c>
      <c r="I105" s="7">
        <f aca="true" t="shared" si="13" ref="I105:I138">SUM(G105:H105)</f>
        <v>0</v>
      </c>
      <c r="J105" s="5">
        <v>26.06</v>
      </c>
      <c r="K105" s="9" t="str">
        <f aca="true" t="shared" si="14" ref="K105:K134">IF(N105&gt;0,ROUND((N105/1),2),"0")</f>
        <v>0</v>
      </c>
      <c r="L105" s="27">
        <f>SUM(I105+K105)</f>
        <v>0</v>
      </c>
      <c r="M105" s="10"/>
      <c r="N105" s="11">
        <f>J105-K103</f>
        <v>-15.940000000000001</v>
      </c>
    </row>
    <row r="106" spans="1:14" s="12" customFormat="1" ht="42" customHeight="1" outlineLevel="1" thickBot="1">
      <c r="A106" s="44"/>
      <c r="B106" s="3">
        <v>50</v>
      </c>
      <c r="C106" s="3">
        <v>2</v>
      </c>
      <c r="D106" s="3" t="s">
        <v>77</v>
      </c>
      <c r="E106" s="41" t="s">
        <v>78</v>
      </c>
      <c r="F106" s="41"/>
      <c r="G106" s="5">
        <v>0</v>
      </c>
      <c r="H106" s="5">
        <v>0</v>
      </c>
      <c r="I106" s="7">
        <f t="shared" si="13"/>
        <v>0</v>
      </c>
      <c r="J106" s="5">
        <v>29</v>
      </c>
      <c r="K106" s="9" t="str">
        <f t="shared" si="14"/>
        <v>0</v>
      </c>
      <c r="L106" s="27">
        <f aca="true" t="shared" si="15" ref="L106:L111">SUM(I106+K106)</f>
        <v>0</v>
      </c>
      <c r="M106" s="10"/>
      <c r="N106" s="11">
        <f>J106-K103</f>
        <v>-13</v>
      </c>
    </row>
    <row r="107" spans="1:14" s="12" customFormat="1" ht="42" customHeight="1" outlineLevel="1" thickBot="1">
      <c r="A107" s="44"/>
      <c r="B107" s="3"/>
      <c r="C107" s="3">
        <v>3</v>
      </c>
      <c r="D107" s="3"/>
      <c r="E107" s="41"/>
      <c r="F107" s="41"/>
      <c r="G107" s="5"/>
      <c r="H107" s="5"/>
      <c r="I107" s="7">
        <f t="shared" si="13"/>
        <v>0</v>
      </c>
      <c r="J107" s="5"/>
      <c r="K107" s="9" t="str">
        <f t="shared" si="14"/>
        <v>0</v>
      </c>
      <c r="L107" s="27">
        <f t="shared" si="15"/>
        <v>0</v>
      </c>
      <c r="M107" s="10"/>
      <c r="N107" s="11">
        <f>J107-K103</f>
        <v>-42</v>
      </c>
    </row>
    <row r="108" spans="1:14" s="12" customFormat="1" ht="42" customHeight="1" outlineLevel="1" thickBot="1">
      <c r="A108" s="44"/>
      <c r="B108" s="3"/>
      <c r="C108" s="3">
        <v>4</v>
      </c>
      <c r="D108" s="3"/>
      <c r="E108" s="41"/>
      <c r="F108" s="41"/>
      <c r="G108" s="5"/>
      <c r="H108" s="5"/>
      <c r="I108" s="7">
        <f t="shared" si="13"/>
        <v>0</v>
      </c>
      <c r="J108" s="5"/>
      <c r="K108" s="9" t="str">
        <f t="shared" si="14"/>
        <v>0</v>
      </c>
      <c r="L108" s="27">
        <f t="shared" si="15"/>
        <v>0</v>
      </c>
      <c r="M108" s="10"/>
      <c r="N108" s="11">
        <f>J108-K103</f>
        <v>-42</v>
      </c>
    </row>
    <row r="109" spans="1:14" s="12" customFormat="1" ht="42" customHeight="1" outlineLevel="1" thickBot="1">
      <c r="A109" s="44"/>
      <c r="B109" s="3"/>
      <c r="C109" s="3">
        <v>5</v>
      </c>
      <c r="D109" s="3"/>
      <c r="E109" s="41"/>
      <c r="F109" s="41"/>
      <c r="G109" s="5"/>
      <c r="H109" s="5"/>
      <c r="I109" s="7">
        <f t="shared" si="13"/>
        <v>0</v>
      </c>
      <c r="J109" s="5"/>
      <c r="K109" s="9" t="str">
        <f t="shared" si="14"/>
        <v>0</v>
      </c>
      <c r="L109" s="27">
        <f t="shared" si="15"/>
        <v>0</v>
      </c>
      <c r="M109" s="10"/>
      <c r="N109" s="11">
        <f>J109-K103</f>
        <v>-42</v>
      </c>
    </row>
    <row r="110" spans="1:14" s="12" customFormat="1" ht="42" customHeight="1" outlineLevel="1" thickBot="1">
      <c r="A110" s="44"/>
      <c r="B110" s="3"/>
      <c r="C110" s="3">
        <v>6</v>
      </c>
      <c r="D110" s="3"/>
      <c r="E110" s="41"/>
      <c r="F110" s="41"/>
      <c r="G110" s="5"/>
      <c r="H110" s="5"/>
      <c r="I110" s="7">
        <f t="shared" si="13"/>
        <v>0</v>
      </c>
      <c r="J110" s="5"/>
      <c r="K110" s="9" t="str">
        <f t="shared" si="14"/>
        <v>0</v>
      </c>
      <c r="L110" s="27">
        <f t="shared" si="15"/>
        <v>0</v>
      </c>
      <c r="M110" s="10"/>
      <c r="N110" s="11">
        <f>J110-K103</f>
        <v>-42</v>
      </c>
    </row>
    <row r="111" spans="1:14" s="12" customFormat="1" ht="42" customHeight="1" outlineLevel="1" thickBot="1">
      <c r="A111" s="44"/>
      <c r="B111" s="3"/>
      <c r="C111" s="3">
        <v>7</v>
      </c>
      <c r="D111" s="3"/>
      <c r="E111" s="41"/>
      <c r="F111" s="41"/>
      <c r="G111" s="5"/>
      <c r="H111" s="5"/>
      <c r="I111" s="7">
        <f t="shared" si="13"/>
        <v>0</v>
      </c>
      <c r="J111" s="5"/>
      <c r="K111" s="9" t="str">
        <f t="shared" si="14"/>
        <v>0</v>
      </c>
      <c r="L111" s="27">
        <f t="shared" si="15"/>
        <v>0</v>
      </c>
      <c r="M111" s="10"/>
      <c r="N111" s="11">
        <f>J111-K103</f>
        <v>-42</v>
      </c>
    </row>
    <row r="112" spans="1:14" s="12" customFormat="1" ht="42" customHeight="1" outlineLevel="1" thickBot="1">
      <c r="A112" s="44"/>
      <c r="B112" s="3"/>
      <c r="C112" s="3"/>
      <c r="D112" s="3"/>
      <c r="E112" s="41"/>
      <c r="F112" s="41"/>
      <c r="G112" s="5"/>
      <c r="H112" s="5"/>
      <c r="I112" s="7">
        <f t="shared" si="13"/>
        <v>0</v>
      </c>
      <c r="J112" s="5"/>
      <c r="K112" s="9" t="str">
        <f t="shared" si="14"/>
        <v>0</v>
      </c>
      <c r="L112" s="27">
        <f>SUM(I112+K112)</f>
        <v>0</v>
      </c>
      <c r="M112" s="10"/>
      <c r="N112" s="11">
        <f>J112-K102</f>
        <v>0</v>
      </c>
    </row>
    <row r="113" spans="1:14" s="12" customFormat="1" ht="42" customHeight="1" outlineLevel="1" thickBot="1">
      <c r="A113" s="44"/>
      <c r="B113" s="3"/>
      <c r="C113" s="3"/>
      <c r="D113" s="3"/>
      <c r="E113" s="41"/>
      <c r="F113" s="41"/>
      <c r="G113" s="5"/>
      <c r="H113" s="5"/>
      <c r="I113" s="7">
        <f t="shared" si="13"/>
        <v>0</v>
      </c>
      <c r="J113" s="5"/>
      <c r="K113" s="9" t="str">
        <f t="shared" si="14"/>
        <v>0</v>
      </c>
      <c r="L113" s="27">
        <f aca="true" t="shared" si="16" ref="L113:L134">SUM(I113+K113)</f>
        <v>0</v>
      </c>
      <c r="M113" s="10"/>
      <c r="N113" s="11">
        <f>J113-K103</f>
        <v>-42</v>
      </c>
    </row>
    <row r="114" spans="1:14" s="12" customFormat="1" ht="42" customHeight="1" outlineLevel="1" thickBot="1">
      <c r="A114" s="44"/>
      <c r="B114" s="3"/>
      <c r="C114" s="3"/>
      <c r="D114" s="3"/>
      <c r="E114" s="41"/>
      <c r="F114" s="41"/>
      <c r="G114" s="5"/>
      <c r="H114" s="5"/>
      <c r="I114" s="7">
        <f t="shared" si="13"/>
        <v>0</v>
      </c>
      <c r="J114" s="5"/>
      <c r="K114" s="9" t="str">
        <f t="shared" si="14"/>
        <v>0</v>
      </c>
      <c r="L114" s="27">
        <f t="shared" si="16"/>
        <v>0</v>
      </c>
      <c r="M114" s="10"/>
      <c r="N114" s="11">
        <f>J114-K103</f>
        <v>-42</v>
      </c>
    </row>
    <row r="115" spans="1:14" s="12" customFormat="1" ht="42" customHeight="1" outlineLevel="1" thickBot="1">
      <c r="A115" s="44"/>
      <c r="B115" s="3"/>
      <c r="C115" s="3"/>
      <c r="D115" s="3"/>
      <c r="E115" s="41"/>
      <c r="F115" s="41"/>
      <c r="G115" s="5"/>
      <c r="H115" s="5"/>
      <c r="I115" s="7">
        <f t="shared" si="13"/>
        <v>0</v>
      </c>
      <c r="J115" s="5"/>
      <c r="K115" s="9" t="str">
        <f t="shared" si="14"/>
        <v>0</v>
      </c>
      <c r="L115" s="27">
        <f t="shared" si="16"/>
        <v>0</v>
      </c>
      <c r="M115" s="10"/>
      <c r="N115" s="11">
        <f>J115-K103</f>
        <v>-42</v>
      </c>
    </row>
    <row r="116" spans="1:14" s="12" customFormat="1" ht="42" customHeight="1" outlineLevel="1" thickBot="1">
      <c r="A116" s="44"/>
      <c r="B116" s="3"/>
      <c r="C116" s="3"/>
      <c r="D116" s="3"/>
      <c r="E116" s="41"/>
      <c r="F116" s="41"/>
      <c r="G116" s="5"/>
      <c r="H116" s="5"/>
      <c r="I116" s="7">
        <f t="shared" si="13"/>
        <v>0</v>
      </c>
      <c r="J116" s="5"/>
      <c r="K116" s="9" t="str">
        <f t="shared" si="14"/>
        <v>0</v>
      </c>
      <c r="L116" s="27">
        <f t="shared" si="16"/>
        <v>0</v>
      </c>
      <c r="M116" s="10"/>
      <c r="N116" s="11">
        <f>J116-K103</f>
        <v>-42</v>
      </c>
    </row>
    <row r="117" spans="1:14" s="12" customFormat="1" ht="42" customHeight="1" outlineLevel="1" thickBot="1">
      <c r="A117" s="44"/>
      <c r="B117" s="3"/>
      <c r="C117" s="3"/>
      <c r="D117" s="3"/>
      <c r="E117" s="41"/>
      <c r="F117" s="41"/>
      <c r="G117" s="5"/>
      <c r="H117" s="5"/>
      <c r="I117" s="7">
        <f t="shared" si="13"/>
        <v>0</v>
      </c>
      <c r="J117" s="5"/>
      <c r="K117" s="9" t="str">
        <f t="shared" si="14"/>
        <v>0</v>
      </c>
      <c r="L117" s="27">
        <f t="shared" si="16"/>
        <v>0</v>
      </c>
      <c r="M117" s="10"/>
      <c r="N117" s="11">
        <f>J117-K103</f>
        <v>-42</v>
      </c>
    </row>
    <row r="118" spans="1:14" s="12" customFormat="1" ht="42" customHeight="1" outlineLevel="1" thickBot="1">
      <c r="A118" s="44"/>
      <c r="B118" s="3"/>
      <c r="C118" s="3"/>
      <c r="D118" s="3"/>
      <c r="E118" s="41"/>
      <c r="F118" s="41"/>
      <c r="G118" s="5"/>
      <c r="H118" s="5"/>
      <c r="I118" s="7">
        <f t="shared" si="13"/>
        <v>0</v>
      </c>
      <c r="J118" s="5"/>
      <c r="K118" s="9" t="str">
        <f t="shared" si="14"/>
        <v>0</v>
      </c>
      <c r="L118" s="27">
        <f t="shared" si="16"/>
        <v>0</v>
      </c>
      <c r="M118" s="10"/>
      <c r="N118" s="11">
        <f>J118-K103</f>
        <v>-42</v>
      </c>
    </row>
    <row r="119" spans="1:14" s="12" customFormat="1" ht="42" customHeight="1" outlineLevel="1" thickBot="1">
      <c r="A119" s="44"/>
      <c r="B119" s="3"/>
      <c r="C119" s="3"/>
      <c r="D119" s="3"/>
      <c r="E119" s="41"/>
      <c r="F119" s="41"/>
      <c r="G119" s="5"/>
      <c r="H119" s="5"/>
      <c r="I119" s="7">
        <f t="shared" si="13"/>
        <v>0</v>
      </c>
      <c r="J119" s="5"/>
      <c r="K119" s="9" t="str">
        <f t="shared" si="14"/>
        <v>0</v>
      </c>
      <c r="L119" s="27">
        <f t="shared" si="16"/>
        <v>0</v>
      </c>
      <c r="M119" s="10"/>
      <c r="N119" s="11">
        <f>J119-K103</f>
        <v>-42</v>
      </c>
    </row>
    <row r="120" spans="1:14" s="12" customFormat="1" ht="42" customHeight="1" outlineLevel="1" thickBot="1">
      <c r="A120" s="44"/>
      <c r="B120" s="3"/>
      <c r="C120" s="3"/>
      <c r="D120" s="3"/>
      <c r="E120" s="41"/>
      <c r="F120" s="41"/>
      <c r="G120" s="5"/>
      <c r="H120" s="5"/>
      <c r="I120" s="7">
        <f t="shared" si="13"/>
        <v>0</v>
      </c>
      <c r="J120" s="5"/>
      <c r="K120" s="9" t="str">
        <f t="shared" si="14"/>
        <v>0</v>
      </c>
      <c r="L120" s="27">
        <f t="shared" si="16"/>
        <v>0</v>
      </c>
      <c r="M120" s="10"/>
      <c r="N120" s="11">
        <f>J120-K103</f>
        <v>-42</v>
      </c>
    </row>
    <row r="121" spans="1:14" s="12" customFormat="1" ht="42" customHeight="1" outlineLevel="1" thickBot="1">
      <c r="A121" s="44"/>
      <c r="B121" s="3"/>
      <c r="C121" s="3"/>
      <c r="D121" s="3"/>
      <c r="E121" s="41"/>
      <c r="F121" s="41"/>
      <c r="G121" s="5"/>
      <c r="H121" s="5"/>
      <c r="I121" s="7">
        <f t="shared" si="13"/>
        <v>0</v>
      </c>
      <c r="J121" s="5"/>
      <c r="K121" s="9" t="str">
        <f t="shared" si="14"/>
        <v>0</v>
      </c>
      <c r="L121" s="27">
        <f t="shared" si="16"/>
        <v>0</v>
      </c>
      <c r="M121" s="10"/>
      <c r="N121" s="11">
        <f>J121-K103</f>
        <v>-42</v>
      </c>
    </row>
    <row r="122" spans="1:14" s="12" customFormat="1" ht="42" customHeight="1" outlineLevel="1" thickBot="1">
      <c r="A122" s="44"/>
      <c r="B122" s="3"/>
      <c r="C122" s="3"/>
      <c r="D122" s="3"/>
      <c r="E122" s="41"/>
      <c r="F122" s="41"/>
      <c r="G122" s="5"/>
      <c r="H122" s="5"/>
      <c r="I122" s="7">
        <f t="shared" si="13"/>
        <v>0</v>
      </c>
      <c r="J122" s="5"/>
      <c r="K122" s="9" t="str">
        <f t="shared" si="14"/>
        <v>0</v>
      </c>
      <c r="L122" s="27">
        <f t="shared" si="16"/>
        <v>0</v>
      </c>
      <c r="M122" s="10"/>
      <c r="N122" s="11">
        <f>J122-K103</f>
        <v>-42</v>
      </c>
    </row>
    <row r="123" spans="1:14" s="12" customFormat="1" ht="42" customHeight="1" outlineLevel="1" thickBot="1">
      <c r="A123" s="44"/>
      <c r="B123" s="3"/>
      <c r="C123" s="3"/>
      <c r="D123" s="3"/>
      <c r="E123" s="41"/>
      <c r="F123" s="41"/>
      <c r="G123" s="5"/>
      <c r="H123" s="5"/>
      <c r="I123" s="7">
        <f t="shared" si="13"/>
        <v>0</v>
      </c>
      <c r="J123" s="5"/>
      <c r="K123" s="9" t="str">
        <f t="shared" si="14"/>
        <v>0</v>
      </c>
      <c r="L123" s="27">
        <f t="shared" si="16"/>
        <v>0</v>
      </c>
      <c r="M123" s="10"/>
      <c r="N123" s="11">
        <f>J123-K103</f>
        <v>-42</v>
      </c>
    </row>
    <row r="124" spans="1:14" s="12" customFormat="1" ht="42" customHeight="1" outlineLevel="1" thickBot="1">
      <c r="A124" s="44"/>
      <c r="B124" s="3"/>
      <c r="C124" s="3"/>
      <c r="D124" s="3"/>
      <c r="E124" s="41"/>
      <c r="F124" s="41"/>
      <c r="G124" s="5"/>
      <c r="H124" s="5"/>
      <c r="I124" s="7">
        <f t="shared" si="13"/>
        <v>0</v>
      </c>
      <c r="J124" s="5"/>
      <c r="K124" s="9" t="str">
        <f t="shared" si="14"/>
        <v>0</v>
      </c>
      <c r="L124" s="27">
        <f t="shared" si="16"/>
        <v>0</v>
      </c>
      <c r="M124" s="10"/>
      <c r="N124" s="11">
        <f>J124-K103</f>
        <v>-42</v>
      </c>
    </row>
    <row r="125" spans="1:14" s="12" customFormat="1" ht="42" customHeight="1" outlineLevel="1" thickBot="1">
      <c r="A125" s="44"/>
      <c r="B125" s="3"/>
      <c r="C125" s="3"/>
      <c r="D125" s="3"/>
      <c r="E125" s="41"/>
      <c r="F125" s="41"/>
      <c r="G125" s="5"/>
      <c r="H125" s="5"/>
      <c r="I125" s="7">
        <f t="shared" si="13"/>
        <v>0</v>
      </c>
      <c r="J125" s="5"/>
      <c r="K125" s="9" t="str">
        <f t="shared" si="14"/>
        <v>0</v>
      </c>
      <c r="L125" s="27">
        <f t="shared" si="16"/>
        <v>0</v>
      </c>
      <c r="M125" s="10"/>
      <c r="N125" s="11">
        <f>J125-K103</f>
        <v>-42</v>
      </c>
    </row>
    <row r="126" spans="1:14" s="12" customFormat="1" ht="42" customHeight="1" outlineLevel="1" thickBot="1">
      <c r="A126" s="44"/>
      <c r="B126" s="3"/>
      <c r="C126" s="3"/>
      <c r="D126" s="3"/>
      <c r="E126" s="41"/>
      <c r="F126" s="41"/>
      <c r="G126" s="5"/>
      <c r="H126" s="5"/>
      <c r="I126" s="7">
        <f t="shared" si="13"/>
        <v>0</v>
      </c>
      <c r="J126" s="5"/>
      <c r="K126" s="9" t="str">
        <f t="shared" si="14"/>
        <v>0</v>
      </c>
      <c r="L126" s="27">
        <f t="shared" si="16"/>
        <v>0</v>
      </c>
      <c r="M126" s="10"/>
      <c r="N126" s="11">
        <f>J126-K103</f>
        <v>-42</v>
      </c>
    </row>
    <row r="127" spans="1:14" s="12" customFormat="1" ht="42" customHeight="1" outlineLevel="1" thickBot="1">
      <c r="A127" s="44"/>
      <c r="B127" s="3"/>
      <c r="C127" s="3"/>
      <c r="D127" s="3"/>
      <c r="E127" s="41"/>
      <c r="F127" s="41"/>
      <c r="G127" s="5"/>
      <c r="H127" s="5"/>
      <c r="I127" s="7">
        <f t="shared" si="13"/>
        <v>0</v>
      </c>
      <c r="J127" s="5"/>
      <c r="K127" s="9" t="str">
        <f t="shared" si="14"/>
        <v>0</v>
      </c>
      <c r="L127" s="27">
        <f t="shared" si="16"/>
        <v>0</v>
      </c>
      <c r="M127" s="10"/>
      <c r="N127" s="11">
        <f>J127-K103</f>
        <v>-42</v>
      </c>
    </row>
    <row r="128" spans="1:14" s="12" customFormat="1" ht="42" customHeight="1" outlineLevel="1" thickBot="1">
      <c r="A128" s="44"/>
      <c r="B128" s="3"/>
      <c r="C128" s="3"/>
      <c r="D128" s="3"/>
      <c r="E128" s="41"/>
      <c r="F128" s="41"/>
      <c r="G128" s="5"/>
      <c r="H128" s="5"/>
      <c r="I128" s="7">
        <f t="shared" si="13"/>
        <v>0</v>
      </c>
      <c r="J128" s="5"/>
      <c r="K128" s="9" t="str">
        <f t="shared" si="14"/>
        <v>0</v>
      </c>
      <c r="L128" s="27">
        <f t="shared" si="16"/>
        <v>0</v>
      </c>
      <c r="M128" s="10"/>
      <c r="N128" s="11">
        <f>J128-K103</f>
        <v>-42</v>
      </c>
    </row>
    <row r="129" spans="1:14" s="12" customFormat="1" ht="42" customHeight="1" outlineLevel="1" thickBot="1">
      <c r="A129" s="44"/>
      <c r="B129" s="3"/>
      <c r="C129" s="3"/>
      <c r="D129" s="3"/>
      <c r="E129" s="41"/>
      <c r="F129" s="41"/>
      <c r="G129" s="5"/>
      <c r="H129" s="5"/>
      <c r="I129" s="7">
        <f t="shared" si="13"/>
        <v>0</v>
      </c>
      <c r="J129" s="5"/>
      <c r="K129" s="9" t="str">
        <f t="shared" si="14"/>
        <v>0</v>
      </c>
      <c r="L129" s="27">
        <f t="shared" si="16"/>
        <v>0</v>
      </c>
      <c r="M129" s="10"/>
      <c r="N129" s="11">
        <f>J129-K103</f>
        <v>-42</v>
      </c>
    </row>
    <row r="130" spans="1:14" s="12" customFormat="1" ht="42" customHeight="1" outlineLevel="1" thickBot="1">
      <c r="A130" s="44"/>
      <c r="B130" s="3"/>
      <c r="C130" s="3"/>
      <c r="D130" s="3"/>
      <c r="E130" s="41"/>
      <c r="F130" s="41"/>
      <c r="G130" s="5"/>
      <c r="H130" s="5"/>
      <c r="I130" s="7">
        <f t="shared" si="13"/>
        <v>0</v>
      </c>
      <c r="J130" s="5"/>
      <c r="K130" s="9" t="str">
        <f t="shared" si="14"/>
        <v>0</v>
      </c>
      <c r="L130" s="27">
        <f t="shared" si="16"/>
        <v>0</v>
      </c>
      <c r="M130" s="10"/>
      <c r="N130" s="11">
        <f>J130-K103</f>
        <v>-42</v>
      </c>
    </row>
    <row r="131" spans="1:14" s="12" customFormat="1" ht="42" customHeight="1" outlineLevel="1" thickBot="1">
      <c r="A131" s="44"/>
      <c r="B131" s="3"/>
      <c r="C131" s="3"/>
      <c r="D131" s="3"/>
      <c r="E131" s="41"/>
      <c r="F131" s="41"/>
      <c r="G131" s="5"/>
      <c r="H131" s="5"/>
      <c r="I131" s="7">
        <f t="shared" si="13"/>
        <v>0</v>
      </c>
      <c r="J131" s="5"/>
      <c r="K131" s="9" t="str">
        <f t="shared" si="14"/>
        <v>0</v>
      </c>
      <c r="L131" s="27">
        <f t="shared" si="16"/>
        <v>0</v>
      </c>
      <c r="M131" s="10"/>
      <c r="N131" s="11">
        <f>J131-K103</f>
        <v>-42</v>
      </c>
    </row>
    <row r="132" spans="1:14" s="12" customFormat="1" ht="42" customHeight="1" outlineLevel="1" thickBot="1">
      <c r="A132" s="44"/>
      <c r="B132" s="3"/>
      <c r="C132" s="3"/>
      <c r="D132" s="3"/>
      <c r="E132" s="41"/>
      <c r="F132" s="41"/>
      <c r="G132" s="5"/>
      <c r="H132" s="5"/>
      <c r="I132" s="7">
        <f t="shared" si="13"/>
        <v>0</v>
      </c>
      <c r="J132" s="5"/>
      <c r="K132" s="9" t="str">
        <f t="shared" si="14"/>
        <v>0</v>
      </c>
      <c r="L132" s="27">
        <f t="shared" si="16"/>
        <v>0</v>
      </c>
      <c r="M132" s="10"/>
      <c r="N132" s="11">
        <f>J132-K103</f>
        <v>-42</v>
      </c>
    </row>
    <row r="133" spans="1:14" s="12" customFormat="1" ht="42" customHeight="1" outlineLevel="1" thickBot="1">
      <c r="A133" s="44"/>
      <c r="B133" s="3"/>
      <c r="C133" s="3"/>
      <c r="D133" s="3"/>
      <c r="E133" s="41"/>
      <c r="F133" s="41"/>
      <c r="G133" s="5"/>
      <c r="H133" s="5"/>
      <c r="I133" s="7">
        <f t="shared" si="13"/>
        <v>0</v>
      </c>
      <c r="J133" s="5"/>
      <c r="K133" s="9" t="str">
        <f t="shared" si="14"/>
        <v>0</v>
      </c>
      <c r="L133" s="27">
        <f t="shared" si="16"/>
        <v>0</v>
      </c>
      <c r="M133" s="10"/>
      <c r="N133" s="11">
        <f>J133-K103</f>
        <v>-42</v>
      </c>
    </row>
    <row r="134" spans="1:14" s="12" customFormat="1" ht="42" customHeight="1" outlineLevel="1" thickBot="1">
      <c r="A134" s="44"/>
      <c r="B134" s="3"/>
      <c r="C134" s="3"/>
      <c r="D134" s="3"/>
      <c r="E134" s="41"/>
      <c r="F134" s="41"/>
      <c r="G134" s="5"/>
      <c r="H134" s="5"/>
      <c r="I134" s="7">
        <f t="shared" si="13"/>
        <v>0</v>
      </c>
      <c r="J134" s="5"/>
      <c r="K134" s="9" t="str">
        <f t="shared" si="14"/>
        <v>0</v>
      </c>
      <c r="L134" s="27">
        <f t="shared" si="16"/>
        <v>0</v>
      </c>
      <c r="M134" s="10"/>
      <c r="N134" s="11">
        <f>J134-K103</f>
        <v>-42</v>
      </c>
    </row>
    <row r="135" spans="1:14" s="12" customFormat="1" ht="42" customHeight="1" outlineLevel="1" thickBot="1">
      <c r="A135" s="44"/>
      <c r="B135" s="3"/>
      <c r="C135" s="3"/>
      <c r="D135" s="3"/>
      <c r="E135" s="41"/>
      <c r="F135" s="41"/>
      <c r="G135" s="5"/>
      <c r="H135" s="5"/>
      <c r="I135" s="7">
        <f t="shared" si="13"/>
        <v>0</v>
      </c>
      <c r="J135" s="5"/>
      <c r="K135" s="9" t="str">
        <f>IF(N135&gt;0,ROUND((N135/1),2),"0")</f>
        <v>0</v>
      </c>
      <c r="L135" s="27">
        <f>SUM(I135+K135)</f>
        <v>0</v>
      </c>
      <c r="M135" s="10"/>
      <c r="N135" s="11">
        <f>J135-K103</f>
        <v>-42</v>
      </c>
    </row>
    <row r="136" spans="1:14" s="12" customFormat="1" ht="42" customHeight="1" outlineLevel="1" thickBot="1">
      <c r="A136" s="44"/>
      <c r="B136" s="3"/>
      <c r="C136" s="3"/>
      <c r="D136" s="3"/>
      <c r="E136" s="41"/>
      <c r="F136" s="41"/>
      <c r="G136" s="5"/>
      <c r="H136" s="5"/>
      <c r="I136" s="7">
        <f t="shared" si="13"/>
        <v>0</v>
      </c>
      <c r="J136" s="5"/>
      <c r="K136" s="9" t="str">
        <f>IF(N136&gt;0,ROUND((N136/1),2),"0")</f>
        <v>0</v>
      </c>
      <c r="L136" s="27">
        <f>SUM(I136+K136)</f>
        <v>0</v>
      </c>
      <c r="M136" s="10"/>
      <c r="N136" s="11">
        <f>J136-K103</f>
        <v>-42</v>
      </c>
    </row>
    <row r="137" spans="1:14" s="12" customFormat="1" ht="42" customHeight="1" outlineLevel="1" thickBot="1">
      <c r="A137" s="44"/>
      <c r="B137" s="3"/>
      <c r="C137" s="3"/>
      <c r="D137" s="3"/>
      <c r="E137" s="41"/>
      <c r="F137" s="41"/>
      <c r="G137" s="5"/>
      <c r="H137" s="5"/>
      <c r="I137" s="7">
        <f t="shared" si="13"/>
        <v>0</v>
      </c>
      <c r="J137" s="5"/>
      <c r="K137" s="9" t="str">
        <f>IF(N137&gt;0,ROUND((N137/1),2),"0")</f>
        <v>0</v>
      </c>
      <c r="L137" s="27">
        <f>SUM(I137+K137)</f>
        <v>0</v>
      </c>
      <c r="M137" s="10"/>
      <c r="N137" s="11">
        <f>J137-K103</f>
        <v>-42</v>
      </c>
    </row>
    <row r="138" spans="1:14" s="12" customFormat="1" ht="42" customHeight="1" outlineLevel="1" thickBot="1">
      <c r="A138" s="44"/>
      <c r="B138" s="3"/>
      <c r="C138" s="3"/>
      <c r="D138" s="3"/>
      <c r="E138" s="41"/>
      <c r="F138" s="41"/>
      <c r="G138" s="5"/>
      <c r="H138" s="5"/>
      <c r="I138" s="7">
        <f t="shared" si="13"/>
        <v>0</v>
      </c>
      <c r="J138" s="5"/>
      <c r="K138" s="9" t="str">
        <f>IF(N138&gt;0,ROUND((N138/1),2),"0")</f>
        <v>0</v>
      </c>
      <c r="L138" s="27">
        <f>SUM(I138+K138)</f>
        <v>0</v>
      </c>
      <c r="M138" s="10"/>
      <c r="N138" s="11">
        <f>J138-K103</f>
        <v>-42</v>
      </c>
    </row>
    <row r="139" spans="1:14" s="12" customFormat="1" ht="43.5" customHeight="1" outlineLevel="1" thickBot="1">
      <c r="A139" s="44"/>
      <c r="B139" s="45" t="s">
        <v>74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6"/>
      <c r="N139" s="11">
        <f>J139-K109</f>
        <v>0</v>
      </c>
    </row>
    <row r="140" spans="1:13" s="2" customFormat="1" ht="63.75" customHeight="1" outlineLevel="1" thickBot="1">
      <c r="A140" s="44"/>
      <c r="B140" s="21" t="s">
        <v>0</v>
      </c>
      <c r="C140" s="21" t="s">
        <v>1</v>
      </c>
      <c r="D140" s="21" t="s">
        <v>2</v>
      </c>
      <c r="E140" s="40" t="s">
        <v>3</v>
      </c>
      <c r="F140" s="40"/>
      <c r="G140" s="21" t="s">
        <v>4</v>
      </c>
      <c r="H140" s="21" t="s">
        <v>5</v>
      </c>
      <c r="I140" s="21" t="s">
        <v>6</v>
      </c>
      <c r="J140" s="21" t="s">
        <v>7</v>
      </c>
      <c r="K140" s="21" t="s">
        <v>8</v>
      </c>
      <c r="L140" s="28" t="s">
        <v>9</v>
      </c>
      <c r="M140" s="22" t="s">
        <v>10</v>
      </c>
    </row>
    <row r="141" spans="1:14" s="12" customFormat="1" ht="42" customHeight="1" outlineLevel="1" thickBot="1">
      <c r="A141" s="44"/>
      <c r="B141" s="3">
        <f aca="true" t="shared" si="17" ref="B141:F142">B105</f>
        <v>11</v>
      </c>
      <c r="C141" s="3">
        <f t="shared" si="17"/>
        <v>1</v>
      </c>
      <c r="D141" s="3" t="str">
        <f t="shared" si="17"/>
        <v>Lolly</v>
      </c>
      <c r="E141" s="41" t="str">
        <f t="shared" si="17"/>
        <v>G Grohovaz</v>
      </c>
      <c r="F141" s="41">
        <f t="shared" si="17"/>
        <v>0</v>
      </c>
      <c r="G141" s="6">
        <v>0</v>
      </c>
      <c r="H141" s="6">
        <v>0</v>
      </c>
      <c r="I141" s="7">
        <f>SUM(G141:H141)</f>
        <v>0</v>
      </c>
      <c r="J141" s="8">
        <v>15.4</v>
      </c>
      <c r="K141" s="9">
        <v>0</v>
      </c>
      <c r="L141" s="27">
        <v>0</v>
      </c>
      <c r="M141" s="10" t="s">
        <v>32</v>
      </c>
      <c r="N141" s="11">
        <f aca="true" t="shared" si="18" ref="N141:N150">J141-K110</f>
        <v>15.4</v>
      </c>
    </row>
    <row r="142" spans="1:14" s="12" customFormat="1" ht="42" customHeight="1" outlineLevel="1" thickBot="1">
      <c r="A142" s="44"/>
      <c r="B142" s="3">
        <f t="shared" si="17"/>
        <v>50</v>
      </c>
      <c r="C142" s="3">
        <f t="shared" si="17"/>
        <v>2</v>
      </c>
      <c r="D142" s="3" t="str">
        <f t="shared" si="17"/>
        <v>Razu</v>
      </c>
      <c r="E142" s="41" t="str">
        <f t="shared" si="17"/>
        <v>C Scheepers</v>
      </c>
      <c r="F142" s="41">
        <f t="shared" si="17"/>
        <v>0</v>
      </c>
      <c r="G142" s="6">
        <v>0</v>
      </c>
      <c r="H142" s="6">
        <v>0</v>
      </c>
      <c r="I142" s="7">
        <f>SUM(G142:H142)</f>
        <v>0</v>
      </c>
      <c r="J142" s="8">
        <v>19.03</v>
      </c>
      <c r="K142" s="9">
        <v>0</v>
      </c>
      <c r="L142" s="27">
        <v>0</v>
      </c>
      <c r="M142" s="10" t="s">
        <v>43</v>
      </c>
      <c r="N142" s="11">
        <f t="shared" si="18"/>
        <v>19.03</v>
      </c>
    </row>
    <row r="143" spans="1:14" s="12" customFormat="1" ht="42" customHeight="1" outlineLevel="1" thickBot="1">
      <c r="A143" s="44"/>
      <c r="B143" s="3"/>
      <c r="C143" s="3"/>
      <c r="D143" s="3"/>
      <c r="E143" s="41"/>
      <c r="F143" s="41"/>
      <c r="G143" s="6"/>
      <c r="H143" s="6"/>
      <c r="I143" s="7">
        <f>SUM(G143:H143)</f>
        <v>0</v>
      </c>
      <c r="J143" s="8"/>
      <c r="K143" s="9">
        <v>0</v>
      </c>
      <c r="L143" s="27">
        <v>0</v>
      </c>
      <c r="M143" s="10"/>
      <c r="N143" s="11">
        <f t="shared" si="18"/>
        <v>0</v>
      </c>
    </row>
    <row r="144" spans="1:14" s="12" customFormat="1" ht="42" customHeight="1" outlineLevel="1" thickBot="1">
      <c r="A144" s="44"/>
      <c r="B144" s="3"/>
      <c r="C144" s="3"/>
      <c r="D144" s="3"/>
      <c r="E144" s="41"/>
      <c r="F144" s="41"/>
      <c r="G144" s="6"/>
      <c r="H144" s="6"/>
      <c r="I144" s="7"/>
      <c r="J144" s="8"/>
      <c r="K144" s="9"/>
      <c r="L144" s="27"/>
      <c r="M144" s="10"/>
      <c r="N144" s="11">
        <f t="shared" si="18"/>
        <v>0</v>
      </c>
    </row>
    <row r="145" spans="1:14" s="12" customFormat="1" ht="42" customHeight="1" outlineLevel="1" thickBot="1">
      <c r="A145" s="44"/>
      <c r="B145" s="3"/>
      <c r="C145" s="3"/>
      <c r="D145" s="3"/>
      <c r="E145" s="41"/>
      <c r="F145" s="41"/>
      <c r="G145" s="6"/>
      <c r="H145" s="6"/>
      <c r="I145" s="7"/>
      <c r="J145" s="8"/>
      <c r="K145" s="9"/>
      <c r="L145" s="27"/>
      <c r="M145" s="10"/>
      <c r="N145" s="11">
        <f t="shared" si="18"/>
        <v>0</v>
      </c>
    </row>
    <row r="146" spans="1:14" s="12" customFormat="1" ht="42" customHeight="1" outlineLevel="1" thickBot="1">
      <c r="A146" s="44"/>
      <c r="B146" s="3"/>
      <c r="C146" s="3"/>
      <c r="D146" s="3"/>
      <c r="E146" s="41"/>
      <c r="F146" s="41"/>
      <c r="G146" s="6"/>
      <c r="H146" s="6"/>
      <c r="I146" s="7"/>
      <c r="J146" s="8"/>
      <c r="K146" s="9"/>
      <c r="L146" s="27"/>
      <c r="M146" s="10"/>
      <c r="N146" s="11">
        <f t="shared" si="18"/>
        <v>0</v>
      </c>
    </row>
    <row r="147" spans="1:14" s="12" customFormat="1" ht="42" customHeight="1" outlineLevel="1" thickBot="1">
      <c r="A147" s="44"/>
      <c r="B147" s="3"/>
      <c r="C147" s="3"/>
      <c r="D147" s="4"/>
      <c r="E147" s="41"/>
      <c r="F147" s="41"/>
      <c r="G147" s="6"/>
      <c r="H147" s="6"/>
      <c r="I147" s="7"/>
      <c r="J147" s="8"/>
      <c r="K147" s="9"/>
      <c r="L147" s="27"/>
      <c r="M147" s="10"/>
      <c r="N147" s="11">
        <f t="shared" si="18"/>
        <v>0</v>
      </c>
    </row>
    <row r="148" spans="1:14" s="12" customFormat="1" ht="42" customHeight="1" outlineLevel="1" thickBot="1">
      <c r="A148" s="44"/>
      <c r="B148" s="3"/>
      <c r="C148" s="3"/>
      <c r="D148" s="4"/>
      <c r="E148" s="41"/>
      <c r="F148" s="41"/>
      <c r="G148" s="6"/>
      <c r="H148" s="6"/>
      <c r="I148" s="7"/>
      <c r="J148" s="8"/>
      <c r="K148" s="9"/>
      <c r="L148" s="27"/>
      <c r="M148" s="10"/>
      <c r="N148" s="11">
        <f t="shared" si="18"/>
        <v>0</v>
      </c>
    </row>
    <row r="149" spans="1:14" s="12" customFormat="1" ht="42" customHeight="1" outlineLevel="1" thickBot="1">
      <c r="A149" s="44"/>
      <c r="B149" s="3"/>
      <c r="C149" s="3"/>
      <c r="D149" s="4"/>
      <c r="E149" s="41"/>
      <c r="F149" s="41"/>
      <c r="G149" s="6"/>
      <c r="H149" s="6"/>
      <c r="I149" s="7"/>
      <c r="J149" s="8"/>
      <c r="K149" s="9"/>
      <c r="L149" s="27"/>
      <c r="M149" s="10"/>
      <c r="N149" s="11">
        <f t="shared" si="18"/>
        <v>0</v>
      </c>
    </row>
    <row r="150" spans="1:14" s="12" customFormat="1" ht="42" customHeight="1" outlineLevel="1" thickBot="1">
      <c r="A150" s="48"/>
      <c r="B150" s="13"/>
      <c r="C150" s="13"/>
      <c r="D150" s="14"/>
      <c r="E150" s="42"/>
      <c r="F150" s="42"/>
      <c r="G150" s="16"/>
      <c r="H150" s="16"/>
      <c r="I150" s="17"/>
      <c r="J150" s="18"/>
      <c r="K150" s="19"/>
      <c r="L150" s="29"/>
      <c r="M150" s="20"/>
      <c r="N150" s="11">
        <f t="shared" si="18"/>
        <v>0</v>
      </c>
    </row>
    <row r="151" spans="1:13" ht="33" customHeight="1" thickBot="1" thickTop="1">
      <c r="A151" s="36" t="str">
        <f>C152</f>
        <v>GR4</v>
      </c>
      <c r="B151" s="38" t="s">
        <v>16</v>
      </c>
      <c r="C151" s="38"/>
      <c r="D151" s="38"/>
      <c r="E151" s="38" t="s">
        <v>19</v>
      </c>
      <c r="F151" s="38"/>
      <c r="G151" s="38"/>
      <c r="H151" s="38"/>
      <c r="I151" s="38"/>
      <c r="J151" s="32" t="s">
        <v>17</v>
      </c>
      <c r="K151" s="38"/>
      <c r="L151" s="38"/>
      <c r="M151" s="39"/>
    </row>
    <row r="152" spans="1:13" ht="63.75" thickBot="1">
      <c r="A152" s="37"/>
      <c r="B152" s="21" t="s">
        <v>11</v>
      </c>
      <c r="C152" s="5" t="s">
        <v>79</v>
      </c>
      <c r="D152" s="21" t="s">
        <v>12</v>
      </c>
      <c r="E152" s="23"/>
      <c r="F152" s="21" t="s">
        <v>22</v>
      </c>
      <c r="G152" s="5">
        <v>80</v>
      </c>
      <c r="H152" s="21" t="s">
        <v>13</v>
      </c>
      <c r="I152" s="24">
        <f>G152/K152</f>
        <v>2</v>
      </c>
      <c r="J152" s="21" t="s">
        <v>14</v>
      </c>
      <c r="K152" s="25">
        <v>40</v>
      </c>
      <c r="L152" s="28" t="s">
        <v>15</v>
      </c>
      <c r="M152" s="26">
        <v>80</v>
      </c>
    </row>
    <row r="153" spans="1:13" s="2" customFormat="1" ht="63.75" thickBot="1">
      <c r="A153" s="37"/>
      <c r="B153" s="21" t="s">
        <v>0</v>
      </c>
      <c r="C153" s="21" t="s">
        <v>1</v>
      </c>
      <c r="D153" s="21" t="s">
        <v>2</v>
      </c>
      <c r="E153" s="40" t="s">
        <v>3</v>
      </c>
      <c r="F153" s="40"/>
      <c r="G153" s="21" t="s">
        <v>4</v>
      </c>
      <c r="H153" s="21" t="s">
        <v>5</v>
      </c>
      <c r="I153" s="21" t="s">
        <v>6</v>
      </c>
      <c r="J153" s="21" t="s">
        <v>7</v>
      </c>
      <c r="K153" s="21" t="s">
        <v>8</v>
      </c>
      <c r="L153" s="28" t="s">
        <v>9</v>
      </c>
      <c r="M153" s="22" t="s">
        <v>10</v>
      </c>
    </row>
    <row r="154" spans="1:14" s="12" customFormat="1" ht="42" customHeight="1" outlineLevel="1" thickBot="1">
      <c r="A154" s="37"/>
      <c r="B154" s="3">
        <v>17</v>
      </c>
      <c r="C154" s="3">
        <v>1</v>
      </c>
      <c r="D154" s="3" t="s">
        <v>81</v>
      </c>
      <c r="E154" s="41" t="s">
        <v>40</v>
      </c>
      <c r="F154" s="41"/>
      <c r="G154" s="5">
        <v>0</v>
      </c>
      <c r="H154" s="5">
        <v>0</v>
      </c>
      <c r="I154" s="7">
        <f aca="true" t="shared" si="19" ref="I154:I187">SUM(G154:H154)</f>
        <v>0</v>
      </c>
      <c r="J154" s="5">
        <v>26.06</v>
      </c>
      <c r="K154" s="9" t="str">
        <f aca="true" t="shared" si="20" ref="K154:K183">IF(N154&gt;0,ROUND((N154/1),2),"0")</f>
        <v>0</v>
      </c>
      <c r="L154" s="27">
        <f>SUM(I154+K154)</f>
        <v>0</v>
      </c>
      <c r="M154" s="10" t="s">
        <v>32</v>
      </c>
      <c r="N154" s="11">
        <f>J154-K152</f>
        <v>-13.940000000000001</v>
      </c>
    </row>
    <row r="155" spans="1:14" s="12" customFormat="1" ht="42" customHeight="1" outlineLevel="1" thickBot="1">
      <c r="A155" s="37"/>
      <c r="B155" s="3"/>
      <c r="C155" s="3"/>
      <c r="D155" s="3"/>
      <c r="E155" s="41"/>
      <c r="F155" s="41"/>
      <c r="G155" s="5"/>
      <c r="H155" s="5"/>
      <c r="I155" s="7">
        <f t="shared" si="19"/>
        <v>0</v>
      </c>
      <c r="J155" s="5"/>
      <c r="K155" s="9" t="str">
        <f t="shared" si="20"/>
        <v>0</v>
      </c>
      <c r="L155" s="27">
        <f aca="true" t="shared" si="21" ref="L155:L160">SUM(I155+K155)</f>
        <v>0</v>
      </c>
      <c r="M155" s="10"/>
      <c r="N155" s="11">
        <f>J155-K152</f>
        <v>-40</v>
      </c>
    </row>
    <row r="156" spans="1:14" s="12" customFormat="1" ht="42" customHeight="1" outlineLevel="1" thickBot="1">
      <c r="A156" s="37"/>
      <c r="B156" s="3"/>
      <c r="C156" s="3"/>
      <c r="D156" s="3"/>
      <c r="E156" s="41"/>
      <c r="F156" s="41"/>
      <c r="G156" s="5"/>
      <c r="H156" s="5"/>
      <c r="I156" s="7">
        <f t="shared" si="19"/>
        <v>0</v>
      </c>
      <c r="J156" s="5"/>
      <c r="K156" s="9" t="str">
        <f t="shared" si="20"/>
        <v>0</v>
      </c>
      <c r="L156" s="27">
        <f t="shared" si="21"/>
        <v>0</v>
      </c>
      <c r="M156" s="10"/>
      <c r="N156" s="11">
        <f>J156-K152</f>
        <v>-40</v>
      </c>
    </row>
    <row r="157" spans="1:14" s="12" customFormat="1" ht="42" customHeight="1" outlineLevel="1" thickBot="1">
      <c r="A157" s="37"/>
      <c r="B157" s="3"/>
      <c r="C157" s="3"/>
      <c r="D157" s="3"/>
      <c r="E157" s="41"/>
      <c r="F157" s="41"/>
      <c r="G157" s="5"/>
      <c r="H157" s="5"/>
      <c r="I157" s="7">
        <f t="shared" si="19"/>
        <v>0</v>
      </c>
      <c r="J157" s="5"/>
      <c r="K157" s="9" t="str">
        <f t="shared" si="20"/>
        <v>0</v>
      </c>
      <c r="L157" s="27">
        <f t="shared" si="21"/>
        <v>0</v>
      </c>
      <c r="M157" s="10"/>
      <c r="N157" s="11">
        <f>J157-K152</f>
        <v>-40</v>
      </c>
    </row>
    <row r="158" spans="1:14" s="12" customFormat="1" ht="42" customHeight="1" outlineLevel="1" thickBot="1">
      <c r="A158" s="37"/>
      <c r="B158" s="3"/>
      <c r="C158" s="3"/>
      <c r="D158" s="3"/>
      <c r="E158" s="41"/>
      <c r="F158" s="41"/>
      <c r="G158" s="5"/>
      <c r="H158" s="5"/>
      <c r="I158" s="7">
        <f t="shared" si="19"/>
        <v>0</v>
      </c>
      <c r="J158" s="5"/>
      <c r="K158" s="9" t="str">
        <f t="shared" si="20"/>
        <v>0</v>
      </c>
      <c r="L158" s="27">
        <f t="shared" si="21"/>
        <v>0</v>
      </c>
      <c r="M158" s="10"/>
      <c r="N158" s="11">
        <f>J158-K152</f>
        <v>-40</v>
      </c>
    </row>
    <row r="159" spans="1:14" s="12" customFormat="1" ht="42" customHeight="1" outlineLevel="1" thickBot="1">
      <c r="A159" s="37"/>
      <c r="B159" s="3"/>
      <c r="C159" s="3"/>
      <c r="D159" s="3"/>
      <c r="E159" s="41"/>
      <c r="F159" s="41"/>
      <c r="G159" s="5"/>
      <c r="H159" s="5"/>
      <c r="I159" s="7">
        <f t="shared" si="19"/>
        <v>0</v>
      </c>
      <c r="J159" s="5"/>
      <c r="K159" s="9" t="str">
        <f t="shared" si="20"/>
        <v>0</v>
      </c>
      <c r="L159" s="27">
        <f t="shared" si="21"/>
        <v>0</v>
      </c>
      <c r="M159" s="10"/>
      <c r="N159" s="11">
        <f>J159-K152</f>
        <v>-40</v>
      </c>
    </row>
    <row r="160" spans="1:14" s="12" customFormat="1" ht="42" customHeight="1" outlineLevel="1" thickBot="1">
      <c r="A160" s="37"/>
      <c r="B160" s="3"/>
      <c r="C160" s="3"/>
      <c r="D160" s="3"/>
      <c r="E160" s="41"/>
      <c r="F160" s="41"/>
      <c r="G160" s="5"/>
      <c r="H160" s="5"/>
      <c r="I160" s="7">
        <f t="shared" si="19"/>
        <v>0</v>
      </c>
      <c r="J160" s="5"/>
      <c r="K160" s="9" t="str">
        <f t="shared" si="20"/>
        <v>0</v>
      </c>
      <c r="L160" s="27">
        <f t="shared" si="21"/>
        <v>0</v>
      </c>
      <c r="M160" s="10"/>
      <c r="N160" s="11">
        <f>J160-K152</f>
        <v>-40</v>
      </c>
    </row>
    <row r="161" spans="1:14" s="12" customFormat="1" ht="42" customHeight="1" outlineLevel="1" thickBot="1">
      <c r="A161" s="37"/>
      <c r="B161" s="3"/>
      <c r="C161" s="3"/>
      <c r="D161" s="3"/>
      <c r="E161" s="41"/>
      <c r="F161" s="41"/>
      <c r="G161" s="5"/>
      <c r="H161" s="5"/>
      <c r="I161" s="7">
        <f t="shared" si="19"/>
        <v>0</v>
      </c>
      <c r="J161" s="5"/>
      <c r="K161" s="9" t="str">
        <f t="shared" si="20"/>
        <v>0</v>
      </c>
      <c r="L161" s="27">
        <f>SUM(I161+K161)</f>
        <v>0</v>
      </c>
      <c r="M161" s="10"/>
      <c r="N161" s="11">
        <f>J161-K151</f>
        <v>0</v>
      </c>
    </row>
    <row r="162" spans="1:14" s="12" customFormat="1" ht="42" customHeight="1" outlineLevel="1" thickBot="1">
      <c r="A162" s="37"/>
      <c r="B162" s="3"/>
      <c r="C162" s="3"/>
      <c r="D162" s="3"/>
      <c r="E162" s="41"/>
      <c r="F162" s="41"/>
      <c r="G162" s="5"/>
      <c r="H162" s="5"/>
      <c r="I162" s="7">
        <f t="shared" si="19"/>
        <v>0</v>
      </c>
      <c r="J162" s="5"/>
      <c r="K162" s="9" t="str">
        <f t="shared" si="20"/>
        <v>0</v>
      </c>
      <c r="L162" s="27">
        <f aca="true" t="shared" si="22" ref="L162:L183">SUM(I162+K162)</f>
        <v>0</v>
      </c>
      <c r="M162" s="10"/>
      <c r="N162" s="11">
        <f>J162-K152</f>
        <v>-40</v>
      </c>
    </row>
    <row r="163" spans="1:14" s="12" customFormat="1" ht="42" customHeight="1" outlineLevel="1" thickBot="1">
      <c r="A163" s="37"/>
      <c r="B163" s="3"/>
      <c r="C163" s="3"/>
      <c r="D163" s="3"/>
      <c r="E163" s="41"/>
      <c r="F163" s="41"/>
      <c r="G163" s="5"/>
      <c r="H163" s="5"/>
      <c r="I163" s="7">
        <f t="shared" si="19"/>
        <v>0</v>
      </c>
      <c r="J163" s="5"/>
      <c r="K163" s="9" t="str">
        <f t="shared" si="20"/>
        <v>0</v>
      </c>
      <c r="L163" s="27">
        <f t="shared" si="22"/>
        <v>0</v>
      </c>
      <c r="M163" s="10"/>
      <c r="N163" s="11">
        <f>J163-K152</f>
        <v>-40</v>
      </c>
    </row>
    <row r="164" spans="1:14" s="12" customFormat="1" ht="42" customHeight="1" outlineLevel="1" thickBot="1">
      <c r="A164" s="37"/>
      <c r="B164" s="3"/>
      <c r="C164" s="3"/>
      <c r="D164" s="3"/>
      <c r="E164" s="41"/>
      <c r="F164" s="41"/>
      <c r="G164" s="5"/>
      <c r="H164" s="5"/>
      <c r="I164" s="7">
        <f t="shared" si="19"/>
        <v>0</v>
      </c>
      <c r="J164" s="5"/>
      <c r="K164" s="9" t="str">
        <f t="shared" si="20"/>
        <v>0</v>
      </c>
      <c r="L164" s="27">
        <f t="shared" si="22"/>
        <v>0</v>
      </c>
      <c r="M164" s="10"/>
      <c r="N164" s="11">
        <f>J164-K152</f>
        <v>-40</v>
      </c>
    </row>
    <row r="165" spans="1:14" s="12" customFormat="1" ht="42" customHeight="1" outlineLevel="1" thickBot="1">
      <c r="A165" s="37"/>
      <c r="B165" s="3"/>
      <c r="C165" s="3"/>
      <c r="D165" s="3"/>
      <c r="E165" s="41"/>
      <c r="F165" s="41"/>
      <c r="G165" s="5"/>
      <c r="H165" s="5"/>
      <c r="I165" s="7">
        <f t="shared" si="19"/>
        <v>0</v>
      </c>
      <c r="J165" s="5"/>
      <c r="K165" s="9" t="str">
        <f t="shared" si="20"/>
        <v>0</v>
      </c>
      <c r="L165" s="27">
        <f t="shared" si="22"/>
        <v>0</v>
      </c>
      <c r="M165" s="10"/>
      <c r="N165" s="11">
        <f>J165-K152</f>
        <v>-40</v>
      </c>
    </row>
    <row r="166" spans="1:14" s="12" customFormat="1" ht="42" customHeight="1" outlineLevel="1" thickBot="1">
      <c r="A166" s="37"/>
      <c r="B166" s="3"/>
      <c r="C166" s="3"/>
      <c r="D166" s="3"/>
      <c r="E166" s="41"/>
      <c r="F166" s="41"/>
      <c r="G166" s="5"/>
      <c r="H166" s="5"/>
      <c r="I166" s="7">
        <f t="shared" si="19"/>
        <v>0</v>
      </c>
      <c r="J166" s="5"/>
      <c r="K166" s="9" t="str">
        <f t="shared" si="20"/>
        <v>0</v>
      </c>
      <c r="L166" s="27">
        <f t="shared" si="22"/>
        <v>0</v>
      </c>
      <c r="M166" s="10"/>
      <c r="N166" s="11">
        <f>J166-K152</f>
        <v>-40</v>
      </c>
    </row>
    <row r="167" spans="1:14" s="12" customFormat="1" ht="42" customHeight="1" outlineLevel="1" thickBot="1">
      <c r="A167" s="37"/>
      <c r="B167" s="3"/>
      <c r="C167" s="3"/>
      <c r="D167" s="3"/>
      <c r="E167" s="41"/>
      <c r="F167" s="41"/>
      <c r="G167" s="5"/>
      <c r="H167" s="5"/>
      <c r="I167" s="7">
        <f t="shared" si="19"/>
        <v>0</v>
      </c>
      <c r="J167" s="5"/>
      <c r="K167" s="9" t="str">
        <f t="shared" si="20"/>
        <v>0</v>
      </c>
      <c r="L167" s="27">
        <f t="shared" si="22"/>
        <v>0</v>
      </c>
      <c r="M167" s="10"/>
      <c r="N167" s="11">
        <f>J167-K152</f>
        <v>-40</v>
      </c>
    </row>
    <row r="168" spans="1:14" s="12" customFormat="1" ht="42" customHeight="1" outlineLevel="1" thickBot="1">
      <c r="A168" s="37"/>
      <c r="B168" s="3"/>
      <c r="C168" s="3"/>
      <c r="D168" s="3"/>
      <c r="E168" s="41"/>
      <c r="F168" s="41"/>
      <c r="G168" s="5"/>
      <c r="H168" s="5"/>
      <c r="I168" s="7">
        <f t="shared" si="19"/>
        <v>0</v>
      </c>
      <c r="J168" s="5"/>
      <c r="K168" s="9" t="str">
        <f t="shared" si="20"/>
        <v>0</v>
      </c>
      <c r="L168" s="27">
        <f t="shared" si="22"/>
        <v>0</v>
      </c>
      <c r="M168" s="10"/>
      <c r="N168" s="11">
        <f>J168-K152</f>
        <v>-40</v>
      </c>
    </row>
    <row r="169" spans="1:14" s="12" customFormat="1" ht="42" customHeight="1" outlineLevel="1" thickBot="1">
      <c r="A169" s="37"/>
      <c r="B169" s="3"/>
      <c r="C169" s="3"/>
      <c r="D169" s="3"/>
      <c r="E169" s="41"/>
      <c r="F169" s="41"/>
      <c r="G169" s="5"/>
      <c r="H169" s="5"/>
      <c r="I169" s="7">
        <f t="shared" si="19"/>
        <v>0</v>
      </c>
      <c r="J169" s="5"/>
      <c r="K169" s="9" t="str">
        <f t="shared" si="20"/>
        <v>0</v>
      </c>
      <c r="L169" s="27">
        <f t="shared" si="22"/>
        <v>0</v>
      </c>
      <c r="M169" s="10"/>
      <c r="N169" s="11">
        <f>J169-K152</f>
        <v>-40</v>
      </c>
    </row>
    <row r="170" spans="1:14" s="12" customFormat="1" ht="42" customHeight="1" outlineLevel="1" thickBot="1">
      <c r="A170" s="37"/>
      <c r="B170" s="3"/>
      <c r="C170" s="3"/>
      <c r="D170" s="3"/>
      <c r="E170" s="41"/>
      <c r="F170" s="41"/>
      <c r="G170" s="5"/>
      <c r="H170" s="5"/>
      <c r="I170" s="7">
        <f t="shared" si="19"/>
        <v>0</v>
      </c>
      <c r="J170" s="5"/>
      <c r="K170" s="9" t="str">
        <f t="shared" si="20"/>
        <v>0</v>
      </c>
      <c r="L170" s="27">
        <f t="shared" si="22"/>
        <v>0</v>
      </c>
      <c r="M170" s="10"/>
      <c r="N170" s="11">
        <f>J170-K152</f>
        <v>-40</v>
      </c>
    </row>
    <row r="171" spans="1:14" s="12" customFormat="1" ht="42" customHeight="1" outlineLevel="1" thickBot="1">
      <c r="A171" s="37"/>
      <c r="B171" s="3"/>
      <c r="C171" s="3"/>
      <c r="D171" s="3"/>
      <c r="E171" s="41"/>
      <c r="F171" s="41"/>
      <c r="G171" s="5"/>
      <c r="H171" s="5"/>
      <c r="I171" s="7">
        <f t="shared" si="19"/>
        <v>0</v>
      </c>
      <c r="J171" s="5"/>
      <c r="K171" s="9" t="str">
        <f t="shared" si="20"/>
        <v>0</v>
      </c>
      <c r="L171" s="27">
        <f t="shared" si="22"/>
        <v>0</v>
      </c>
      <c r="M171" s="10"/>
      <c r="N171" s="11">
        <f>J171-K152</f>
        <v>-40</v>
      </c>
    </row>
    <row r="172" spans="1:14" s="12" customFormat="1" ht="42" customHeight="1" outlineLevel="1" thickBot="1">
      <c r="A172" s="37"/>
      <c r="B172" s="3"/>
      <c r="C172" s="3"/>
      <c r="D172" s="3"/>
      <c r="E172" s="41"/>
      <c r="F172" s="41"/>
      <c r="G172" s="5"/>
      <c r="H172" s="5"/>
      <c r="I172" s="7">
        <f t="shared" si="19"/>
        <v>0</v>
      </c>
      <c r="J172" s="5"/>
      <c r="K172" s="9" t="str">
        <f t="shared" si="20"/>
        <v>0</v>
      </c>
      <c r="L172" s="27">
        <f t="shared" si="22"/>
        <v>0</v>
      </c>
      <c r="M172" s="10"/>
      <c r="N172" s="11">
        <f>J172-K152</f>
        <v>-40</v>
      </c>
    </row>
    <row r="173" spans="1:14" s="12" customFormat="1" ht="42" customHeight="1" outlineLevel="1" thickBot="1">
      <c r="A173" s="37"/>
      <c r="B173" s="3"/>
      <c r="C173" s="3"/>
      <c r="D173" s="3"/>
      <c r="E173" s="41"/>
      <c r="F173" s="41"/>
      <c r="G173" s="5"/>
      <c r="H173" s="5"/>
      <c r="I173" s="7">
        <f t="shared" si="19"/>
        <v>0</v>
      </c>
      <c r="J173" s="5"/>
      <c r="K173" s="9" t="str">
        <f t="shared" si="20"/>
        <v>0</v>
      </c>
      <c r="L173" s="27">
        <f t="shared" si="22"/>
        <v>0</v>
      </c>
      <c r="M173" s="10"/>
      <c r="N173" s="11">
        <f>J173-K152</f>
        <v>-40</v>
      </c>
    </row>
    <row r="174" spans="1:14" s="12" customFormat="1" ht="42" customHeight="1" outlineLevel="1" thickBot="1">
      <c r="A174" s="37"/>
      <c r="B174" s="3"/>
      <c r="C174" s="3"/>
      <c r="D174" s="3"/>
      <c r="E174" s="41"/>
      <c r="F174" s="41"/>
      <c r="G174" s="5"/>
      <c r="H174" s="5"/>
      <c r="I174" s="7">
        <f t="shared" si="19"/>
        <v>0</v>
      </c>
      <c r="J174" s="5"/>
      <c r="K174" s="9" t="str">
        <f t="shared" si="20"/>
        <v>0</v>
      </c>
      <c r="L174" s="27">
        <f t="shared" si="22"/>
        <v>0</v>
      </c>
      <c r="M174" s="10"/>
      <c r="N174" s="11">
        <f>J174-K152</f>
        <v>-40</v>
      </c>
    </row>
    <row r="175" spans="1:14" s="12" customFormat="1" ht="42" customHeight="1" outlineLevel="1" thickBot="1">
      <c r="A175" s="37"/>
      <c r="B175" s="3"/>
      <c r="C175" s="3"/>
      <c r="D175" s="3"/>
      <c r="E175" s="41"/>
      <c r="F175" s="41"/>
      <c r="G175" s="5"/>
      <c r="H175" s="5"/>
      <c r="I175" s="7">
        <f t="shared" si="19"/>
        <v>0</v>
      </c>
      <c r="J175" s="5"/>
      <c r="K175" s="9" t="str">
        <f t="shared" si="20"/>
        <v>0</v>
      </c>
      <c r="L175" s="27">
        <f t="shared" si="22"/>
        <v>0</v>
      </c>
      <c r="M175" s="10"/>
      <c r="N175" s="11">
        <f>J175-K152</f>
        <v>-40</v>
      </c>
    </row>
    <row r="176" spans="1:14" s="12" customFormat="1" ht="42" customHeight="1" outlineLevel="1" thickBot="1">
      <c r="A176" s="37"/>
      <c r="B176" s="3"/>
      <c r="C176" s="3"/>
      <c r="D176" s="3"/>
      <c r="E176" s="41"/>
      <c r="F176" s="41"/>
      <c r="G176" s="5"/>
      <c r="H176" s="5"/>
      <c r="I176" s="7">
        <f t="shared" si="19"/>
        <v>0</v>
      </c>
      <c r="J176" s="5"/>
      <c r="K176" s="9" t="str">
        <f t="shared" si="20"/>
        <v>0</v>
      </c>
      <c r="L176" s="27">
        <f t="shared" si="22"/>
        <v>0</v>
      </c>
      <c r="M176" s="10"/>
      <c r="N176" s="11">
        <f>J176-K152</f>
        <v>-40</v>
      </c>
    </row>
    <row r="177" spans="1:14" s="12" customFormat="1" ht="42" customHeight="1" outlineLevel="1" thickBot="1">
      <c r="A177" s="37"/>
      <c r="B177" s="3"/>
      <c r="C177" s="3"/>
      <c r="D177" s="3"/>
      <c r="E177" s="41"/>
      <c r="F177" s="41"/>
      <c r="G177" s="5"/>
      <c r="H177" s="5"/>
      <c r="I177" s="7">
        <f t="shared" si="19"/>
        <v>0</v>
      </c>
      <c r="J177" s="5"/>
      <c r="K177" s="9" t="str">
        <f t="shared" si="20"/>
        <v>0</v>
      </c>
      <c r="L177" s="27">
        <f t="shared" si="22"/>
        <v>0</v>
      </c>
      <c r="M177" s="10"/>
      <c r="N177" s="11">
        <f>J177-K152</f>
        <v>-40</v>
      </c>
    </row>
    <row r="178" spans="1:14" s="12" customFormat="1" ht="42" customHeight="1" outlineLevel="1" thickBot="1">
      <c r="A178" s="37"/>
      <c r="B178" s="3"/>
      <c r="C178" s="3"/>
      <c r="D178" s="3"/>
      <c r="E178" s="41"/>
      <c r="F178" s="41"/>
      <c r="G178" s="5"/>
      <c r="H178" s="5"/>
      <c r="I178" s="7">
        <f t="shared" si="19"/>
        <v>0</v>
      </c>
      <c r="J178" s="5"/>
      <c r="K178" s="9" t="str">
        <f t="shared" si="20"/>
        <v>0</v>
      </c>
      <c r="L178" s="27">
        <f t="shared" si="22"/>
        <v>0</v>
      </c>
      <c r="M178" s="10"/>
      <c r="N178" s="11">
        <f>J178-K152</f>
        <v>-40</v>
      </c>
    </row>
    <row r="179" spans="1:14" s="12" customFormat="1" ht="42" customHeight="1" outlineLevel="1" thickBot="1">
      <c r="A179" s="37"/>
      <c r="B179" s="3"/>
      <c r="C179" s="3"/>
      <c r="D179" s="3"/>
      <c r="E179" s="41"/>
      <c r="F179" s="41"/>
      <c r="G179" s="5"/>
      <c r="H179" s="5"/>
      <c r="I179" s="7">
        <f t="shared" si="19"/>
        <v>0</v>
      </c>
      <c r="J179" s="5"/>
      <c r="K179" s="9" t="str">
        <f t="shared" si="20"/>
        <v>0</v>
      </c>
      <c r="L179" s="27">
        <f t="shared" si="22"/>
        <v>0</v>
      </c>
      <c r="M179" s="10"/>
      <c r="N179" s="11">
        <f>J179-K152</f>
        <v>-40</v>
      </c>
    </row>
    <row r="180" spans="1:14" s="12" customFormat="1" ht="42" customHeight="1" outlineLevel="1" thickBot="1">
      <c r="A180" s="37"/>
      <c r="B180" s="3"/>
      <c r="C180" s="3"/>
      <c r="D180" s="3"/>
      <c r="E180" s="41"/>
      <c r="F180" s="41"/>
      <c r="G180" s="5"/>
      <c r="H180" s="5"/>
      <c r="I180" s="7">
        <f t="shared" si="19"/>
        <v>0</v>
      </c>
      <c r="J180" s="5"/>
      <c r="K180" s="9" t="str">
        <f t="shared" si="20"/>
        <v>0</v>
      </c>
      <c r="L180" s="27">
        <f t="shared" si="22"/>
        <v>0</v>
      </c>
      <c r="M180" s="10"/>
      <c r="N180" s="11">
        <f>J180-K152</f>
        <v>-40</v>
      </c>
    </row>
    <row r="181" spans="1:14" s="12" customFormat="1" ht="42" customHeight="1" outlineLevel="1" thickBot="1">
      <c r="A181" s="37"/>
      <c r="B181" s="3"/>
      <c r="C181" s="3"/>
      <c r="D181" s="3"/>
      <c r="E181" s="41"/>
      <c r="F181" s="41"/>
      <c r="G181" s="5"/>
      <c r="H181" s="5"/>
      <c r="I181" s="7">
        <f t="shared" si="19"/>
        <v>0</v>
      </c>
      <c r="J181" s="5"/>
      <c r="K181" s="9" t="str">
        <f t="shared" si="20"/>
        <v>0</v>
      </c>
      <c r="L181" s="27">
        <f t="shared" si="22"/>
        <v>0</v>
      </c>
      <c r="M181" s="10"/>
      <c r="N181" s="11">
        <f>J181-K152</f>
        <v>-40</v>
      </c>
    </row>
    <row r="182" spans="1:14" s="12" customFormat="1" ht="42" customHeight="1" outlineLevel="1" thickBot="1">
      <c r="A182" s="37"/>
      <c r="B182" s="3"/>
      <c r="C182" s="3"/>
      <c r="D182" s="3"/>
      <c r="E182" s="41"/>
      <c r="F182" s="41"/>
      <c r="G182" s="5"/>
      <c r="H182" s="5"/>
      <c r="I182" s="7">
        <f t="shared" si="19"/>
        <v>0</v>
      </c>
      <c r="J182" s="5"/>
      <c r="K182" s="9" t="str">
        <f t="shared" si="20"/>
        <v>0</v>
      </c>
      <c r="L182" s="27">
        <f t="shared" si="22"/>
        <v>0</v>
      </c>
      <c r="M182" s="10"/>
      <c r="N182" s="11">
        <f>J182-K152</f>
        <v>-40</v>
      </c>
    </row>
    <row r="183" spans="1:14" s="12" customFormat="1" ht="42" customHeight="1" outlineLevel="1" thickBot="1">
      <c r="A183" s="37"/>
      <c r="B183" s="3"/>
      <c r="C183" s="3"/>
      <c r="D183" s="3"/>
      <c r="E183" s="41"/>
      <c r="F183" s="41"/>
      <c r="G183" s="5"/>
      <c r="H183" s="5"/>
      <c r="I183" s="7">
        <f t="shared" si="19"/>
        <v>0</v>
      </c>
      <c r="J183" s="5"/>
      <c r="K183" s="9" t="str">
        <f t="shared" si="20"/>
        <v>0</v>
      </c>
      <c r="L183" s="27">
        <f t="shared" si="22"/>
        <v>0</v>
      </c>
      <c r="M183" s="10"/>
      <c r="N183" s="11">
        <f>J183-K152</f>
        <v>-40</v>
      </c>
    </row>
    <row r="184" spans="1:14" s="12" customFormat="1" ht="42" customHeight="1" outlineLevel="1" thickBot="1">
      <c r="A184" s="37"/>
      <c r="B184" s="3"/>
      <c r="C184" s="3"/>
      <c r="D184" s="3"/>
      <c r="E184" s="41"/>
      <c r="F184" s="41"/>
      <c r="G184" s="5"/>
      <c r="H184" s="5"/>
      <c r="I184" s="7">
        <f t="shared" si="19"/>
        <v>0</v>
      </c>
      <c r="J184" s="5"/>
      <c r="K184" s="9" t="str">
        <f>IF(N184&gt;0,ROUND((N184/1),2),"0")</f>
        <v>0</v>
      </c>
      <c r="L184" s="27">
        <f>SUM(I184+K184)</f>
        <v>0</v>
      </c>
      <c r="M184" s="10"/>
      <c r="N184" s="11">
        <f>J184-K152</f>
        <v>-40</v>
      </c>
    </row>
    <row r="185" spans="1:14" s="12" customFormat="1" ht="42" customHeight="1" outlineLevel="1" thickBot="1">
      <c r="A185" s="37"/>
      <c r="B185" s="3"/>
      <c r="C185" s="3"/>
      <c r="D185" s="3"/>
      <c r="E185" s="41"/>
      <c r="F185" s="41"/>
      <c r="G185" s="5"/>
      <c r="H185" s="5"/>
      <c r="I185" s="7">
        <f t="shared" si="19"/>
        <v>0</v>
      </c>
      <c r="J185" s="5"/>
      <c r="K185" s="9" t="str">
        <f>IF(N185&gt;0,ROUND((N185/1),2),"0")</f>
        <v>0</v>
      </c>
      <c r="L185" s="27">
        <f>SUM(I185+K185)</f>
        <v>0</v>
      </c>
      <c r="M185" s="10"/>
      <c r="N185" s="11">
        <f>J185-K152</f>
        <v>-40</v>
      </c>
    </row>
    <row r="186" spans="1:14" s="12" customFormat="1" ht="42" customHeight="1" outlineLevel="1" thickBot="1">
      <c r="A186" s="37"/>
      <c r="B186" s="3"/>
      <c r="C186" s="3"/>
      <c r="D186" s="3"/>
      <c r="E186" s="41"/>
      <c r="F186" s="41"/>
      <c r="G186" s="5"/>
      <c r="H186" s="5"/>
      <c r="I186" s="7">
        <f t="shared" si="19"/>
        <v>0</v>
      </c>
      <c r="J186" s="5"/>
      <c r="K186" s="9" t="str">
        <f>IF(N186&gt;0,ROUND((N186/1),2),"0")</f>
        <v>0</v>
      </c>
      <c r="L186" s="27">
        <f>SUM(I186+K186)</f>
        <v>0</v>
      </c>
      <c r="M186" s="10"/>
      <c r="N186" s="11">
        <f>J186-K152</f>
        <v>-40</v>
      </c>
    </row>
    <row r="187" spans="1:14" s="12" customFormat="1" ht="42" customHeight="1" outlineLevel="1" thickBot="1">
      <c r="A187" s="37"/>
      <c r="B187" s="3"/>
      <c r="C187" s="3"/>
      <c r="D187" s="3"/>
      <c r="E187" s="41"/>
      <c r="F187" s="41"/>
      <c r="G187" s="5"/>
      <c r="H187" s="5"/>
      <c r="I187" s="7">
        <f t="shared" si="19"/>
        <v>0</v>
      </c>
      <c r="J187" s="5"/>
      <c r="K187" s="9" t="str">
        <f>IF(N187&gt;0,ROUND((N187/1),2),"0")</f>
        <v>0</v>
      </c>
      <c r="L187" s="27">
        <f>SUM(I187+K187)</f>
        <v>0</v>
      </c>
      <c r="M187" s="10"/>
      <c r="N187" s="11">
        <f>J187-K152</f>
        <v>-40</v>
      </c>
    </row>
    <row r="188" spans="1:14" s="12" customFormat="1" ht="43.5" customHeight="1" outlineLevel="1" thickBot="1">
      <c r="A188" s="37"/>
      <c r="B188" s="45" t="s">
        <v>80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6"/>
      <c r="N188" s="11">
        <f>J188-K158</f>
        <v>0</v>
      </c>
    </row>
    <row r="189" spans="1:13" s="2" customFormat="1" ht="63.75" customHeight="1" outlineLevel="1" thickBot="1">
      <c r="A189" s="37"/>
      <c r="B189" s="21" t="s">
        <v>0</v>
      </c>
      <c r="C189" s="21" t="s">
        <v>1</v>
      </c>
      <c r="D189" s="21" t="s">
        <v>2</v>
      </c>
      <c r="E189" s="40" t="s">
        <v>3</v>
      </c>
      <c r="F189" s="40"/>
      <c r="G189" s="21" t="s">
        <v>4</v>
      </c>
      <c r="H189" s="21" t="s">
        <v>5</v>
      </c>
      <c r="I189" s="21" t="s">
        <v>6</v>
      </c>
      <c r="J189" s="21" t="s">
        <v>7</v>
      </c>
      <c r="K189" s="21" t="s">
        <v>8</v>
      </c>
      <c r="L189" s="28" t="s">
        <v>9</v>
      </c>
      <c r="M189" s="22" t="s">
        <v>10</v>
      </c>
    </row>
    <row r="190" spans="1:14" s="12" customFormat="1" ht="42" customHeight="1" outlineLevel="1" thickBot="1">
      <c r="A190" s="37"/>
      <c r="B190" s="3"/>
      <c r="C190" s="3"/>
      <c r="D190" s="3"/>
      <c r="E190" s="41"/>
      <c r="F190" s="41"/>
      <c r="G190" s="6"/>
      <c r="H190" s="6"/>
      <c r="I190" s="7">
        <f>SUM(G190:H190)</f>
        <v>0</v>
      </c>
      <c r="J190" s="8"/>
      <c r="K190" s="9">
        <v>0</v>
      </c>
      <c r="L190" s="27">
        <v>0</v>
      </c>
      <c r="M190" s="10"/>
      <c r="N190" s="11">
        <f aca="true" t="shared" si="23" ref="N190:N199">J190-K159</f>
        <v>0</v>
      </c>
    </row>
    <row r="191" spans="1:14" s="12" customFormat="1" ht="42" customHeight="1" outlineLevel="1" thickBot="1">
      <c r="A191" s="37"/>
      <c r="B191" s="3"/>
      <c r="C191" s="3"/>
      <c r="D191" s="3"/>
      <c r="E191" s="41"/>
      <c r="F191" s="41"/>
      <c r="G191" s="6"/>
      <c r="H191" s="6"/>
      <c r="I191" s="7">
        <f>SUM(G191:H191)</f>
        <v>0</v>
      </c>
      <c r="J191" s="8"/>
      <c r="K191" s="9">
        <v>0</v>
      </c>
      <c r="L191" s="27">
        <v>0</v>
      </c>
      <c r="M191" s="10"/>
      <c r="N191" s="11">
        <f t="shared" si="23"/>
        <v>0</v>
      </c>
    </row>
    <row r="192" spans="1:14" s="12" customFormat="1" ht="42" customHeight="1" outlineLevel="1" thickBot="1">
      <c r="A192" s="37"/>
      <c r="B192" s="3"/>
      <c r="C192" s="3"/>
      <c r="D192" s="3"/>
      <c r="E192" s="41"/>
      <c r="F192" s="41"/>
      <c r="G192" s="6"/>
      <c r="H192" s="6"/>
      <c r="I192" s="7">
        <f>SUM(G192:H192)</f>
        <v>0</v>
      </c>
      <c r="J192" s="8"/>
      <c r="K192" s="9">
        <v>0</v>
      </c>
      <c r="L192" s="27">
        <v>0</v>
      </c>
      <c r="M192" s="10"/>
      <c r="N192" s="11">
        <f t="shared" si="23"/>
        <v>0</v>
      </c>
    </row>
    <row r="193" spans="1:14" s="12" customFormat="1" ht="42" customHeight="1" outlineLevel="1" thickBot="1">
      <c r="A193" s="37"/>
      <c r="B193" s="3"/>
      <c r="C193" s="3"/>
      <c r="D193" s="3"/>
      <c r="E193" s="41"/>
      <c r="F193" s="41"/>
      <c r="G193" s="6"/>
      <c r="H193" s="6"/>
      <c r="I193" s="7"/>
      <c r="J193" s="8"/>
      <c r="K193" s="9"/>
      <c r="L193" s="27"/>
      <c r="M193" s="10"/>
      <c r="N193" s="11">
        <f t="shared" si="23"/>
        <v>0</v>
      </c>
    </row>
    <row r="194" spans="1:14" s="12" customFormat="1" ht="42" customHeight="1" outlineLevel="1" thickBot="1">
      <c r="A194" s="37"/>
      <c r="B194" s="3"/>
      <c r="C194" s="3"/>
      <c r="D194" s="3"/>
      <c r="E194" s="41"/>
      <c r="F194" s="41"/>
      <c r="G194" s="6"/>
      <c r="H194" s="6"/>
      <c r="I194" s="7"/>
      <c r="J194" s="8"/>
      <c r="K194" s="9"/>
      <c r="L194" s="27"/>
      <c r="M194" s="10"/>
      <c r="N194" s="11">
        <f t="shared" si="23"/>
        <v>0</v>
      </c>
    </row>
    <row r="195" spans="1:14" s="12" customFormat="1" ht="42" customHeight="1" outlineLevel="1" thickBot="1">
      <c r="A195" s="37"/>
      <c r="B195" s="3"/>
      <c r="C195" s="3"/>
      <c r="D195" s="3"/>
      <c r="E195" s="41"/>
      <c r="F195" s="41"/>
      <c r="G195" s="6"/>
      <c r="H195" s="6"/>
      <c r="I195" s="7"/>
      <c r="J195" s="8"/>
      <c r="K195" s="9"/>
      <c r="L195" s="27"/>
      <c r="M195" s="10"/>
      <c r="N195" s="11">
        <f t="shared" si="23"/>
        <v>0</v>
      </c>
    </row>
    <row r="196" spans="1:14" s="12" customFormat="1" ht="42" customHeight="1" outlineLevel="1" thickBot="1">
      <c r="A196" s="37"/>
      <c r="B196" s="3"/>
      <c r="C196" s="3"/>
      <c r="D196" s="4"/>
      <c r="E196" s="41"/>
      <c r="F196" s="41"/>
      <c r="G196" s="6"/>
      <c r="H196" s="6"/>
      <c r="I196" s="7"/>
      <c r="J196" s="8"/>
      <c r="K196" s="9"/>
      <c r="L196" s="27"/>
      <c r="M196" s="10"/>
      <c r="N196" s="11">
        <f t="shared" si="23"/>
        <v>0</v>
      </c>
    </row>
    <row r="197" spans="1:14" s="12" customFormat="1" ht="42" customHeight="1" outlineLevel="1" thickBot="1">
      <c r="A197" s="37"/>
      <c r="B197" s="3"/>
      <c r="C197" s="3"/>
      <c r="D197" s="4"/>
      <c r="E197" s="41"/>
      <c r="F197" s="41"/>
      <c r="G197" s="6"/>
      <c r="H197" s="6"/>
      <c r="I197" s="7"/>
      <c r="J197" s="8"/>
      <c r="K197" s="9"/>
      <c r="L197" s="27"/>
      <c r="M197" s="10"/>
      <c r="N197" s="11">
        <f t="shared" si="23"/>
        <v>0</v>
      </c>
    </row>
    <row r="198" spans="1:14" s="12" customFormat="1" ht="42" customHeight="1" outlineLevel="1" thickBot="1">
      <c r="A198" s="37"/>
      <c r="B198" s="3"/>
      <c r="C198" s="3"/>
      <c r="D198" s="4"/>
      <c r="E198" s="41"/>
      <c r="F198" s="41"/>
      <c r="G198" s="6"/>
      <c r="H198" s="6"/>
      <c r="I198" s="7"/>
      <c r="J198" s="8"/>
      <c r="K198" s="9"/>
      <c r="L198" s="27"/>
      <c r="M198" s="10"/>
      <c r="N198" s="11">
        <f t="shared" si="23"/>
        <v>0</v>
      </c>
    </row>
    <row r="199" spans="1:14" s="12" customFormat="1" ht="42" customHeight="1" outlineLevel="1" thickBot="1">
      <c r="A199" s="47"/>
      <c r="B199" s="13"/>
      <c r="C199" s="13"/>
      <c r="D199" s="14"/>
      <c r="E199" s="42"/>
      <c r="F199" s="42"/>
      <c r="G199" s="16"/>
      <c r="H199" s="16"/>
      <c r="I199" s="17"/>
      <c r="J199" s="18"/>
      <c r="K199" s="19"/>
      <c r="L199" s="29"/>
      <c r="M199" s="20"/>
      <c r="N199" s="11">
        <f t="shared" si="23"/>
        <v>0</v>
      </c>
    </row>
    <row r="200" spans="1:13" ht="33" customHeight="1" thickBot="1" thickTop="1">
      <c r="A200" s="35" t="str">
        <f>C201</f>
        <v>A1-L</v>
      </c>
      <c r="B200" s="38" t="s">
        <v>16</v>
      </c>
      <c r="C200" s="38"/>
      <c r="D200" s="38"/>
      <c r="E200" s="38" t="s">
        <v>44</v>
      </c>
      <c r="F200" s="38"/>
      <c r="G200" s="38"/>
      <c r="H200" s="38"/>
      <c r="I200" s="38"/>
      <c r="J200" s="32" t="s">
        <v>17</v>
      </c>
      <c r="K200" s="38"/>
      <c r="L200" s="38"/>
      <c r="M200" s="39"/>
    </row>
    <row r="201" spans="1:13" ht="63.75" thickBot="1">
      <c r="A201" s="44"/>
      <c r="B201" s="21" t="s">
        <v>11</v>
      </c>
      <c r="C201" s="5" t="s">
        <v>83</v>
      </c>
      <c r="D201" s="21" t="s">
        <v>12</v>
      </c>
      <c r="E201" s="23" t="s">
        <v>82</v>
      </c>
      <c r="F201" s="21" t="s">
        <v>22</v>
      </c>
      <c r="G201" s="5">
        <v>130</v>
      </c>
      <c r="H201" s="21" t="s">
        <v>13</v>
      </c>
      <c r="I201" s="24">
        <f>G201/K201</f>
        <v>2.5</v>
      </c>
      <c r="J201" s="21" t="s">
        <v>14</v>
      </c>
      <c r="K201" s="25">
        <v>52</v>
      </c>
      <c r="L201" s="28"/>
      <c r="M201" s="26">
        <v>104</v>
      </c>
    </row>
    <row r="202" spans="1:13" s="2" customFormat="1" ht="63.75" thickBot="1">
      <c r="A202" s="44"/>
      <c r="B202" s="21" t="s">
        <v>0</v>
      </c>
      <c r="C202" s="21" t="s">
        <v>1</v>
      </c>
      <c r="D202" s="21" t="s">
        <v>2</v>
      </c>
      <c r="E202" s="40" t="s">
        <v>3</v>
      </c>
      <c r="F202" s="40"/>
      <c r="G202" s="21" t="s">
        <v>4</v>
      </c>
      <c r="H202" s="21"/>
      <c r="I202" s="21" t="s">
        <v>6</v>
      </c>
      <c r="J202" s="21" t="s">
        <v>7</v>
      </c>
      <c r="K202" s="21" t="s">
        <v>8</v>
      </c>
      <c r="L202" s="28" t="s">
        <v>9</v>
      </c>
      <c r="M202" s="22" t="s">
        <v>10</v>
      </c>
    </row>
    <row r="203" spans="1:14" s="12" customFormat="1" ht="42" customHeight="1" outlineLevel="1" thickBot="1">
      <c r="A203" s="44"/>
      <c r="B203" s="3"/>
      <c r="C203" s="3">
        <v>1</v>
      </c>
      <c r="D203" s="3" t="s">
        <v>72</v>
      </c>
      <c r="E203" s="41" t="s">
        <v>37</v>
      </c>
      <c r="F203" s="41"/>
      <c r="G203" s="5" t="s">
        <v>18</v>
      </c>
      <c r="H203" s="5">
        <v>0</v>
      </c>
      <c r="I203" s="7">
        <f aca="true" t="shared" si="24" ref="I203:I236">SUM(G203:H203)</f>
        <v>0</v>
      </c>
      <c r="J203" s="5"/>
      <c r="K203" s="9" t="str">
        <f aca="true" t="shared" si="25" ref="K203:K232">IF(N203&gt;0,ROUND((N203/1),2),"0")</f>
        <v>0</v>
      </c>
      <c r="L203" s="27">
        <f>SUM(I203+K203)</f>
        <v>0</v>
      </c>
      <c r="M203" s="10"/>
      <c r="N203" s="11">
        <f>J203-K201</f>
        <v>-52</v>
      </c>
    </row>
    <row r="204" spans="1:14" s="12" customFormat="1" ht="42" customHeight="1" outlineLevel="1" thickBot="1">
      <c r="A204" s="44"/>
      <c r="B204" s="3"/>
      <c r="C204" s="3">
        <v>2</v>
      </c>
      <c r="D204" s="3" t="s">
        <v>84</v>
      </c>
      <c r="E204" s="41" t="s">
        <v>85</v>
      </c>
      <c r="F204" s="41"/>
      <c r="G204" s="5" t="s">
        <v>18</v>
      </c>
      <c r="H204" s="5">
        <v>0</v>
      </c>
      <c r="I204" s="7">
        <f t="shared" si="24"/>
        <v>0</v>
      </c>
      <c r="J204" s="5"/>
      <c r="K204" s="9" t="str">
        <f t="shared" si="25"/>
        <v>0</v>
      </c>
      <c r="L204" s="27">
        <f aca="true" t="shared" si="26" ref="L204:L209">SUM(I204+K204)</f>
        <v>0</v>
      </c>
      <c r="M204" s="10"/>
      <c r="N204" s="11">
        <f>J204-K201</f>
        <v>-52</v>
      </c>
    </row>
    <row r="205" spans="1:14" s="12" customFormat="1" ht="42" customHeight="1" outlineLevel="1" thickBot="1">
      <c r="A205" s="44"/>
      <c r="B205" s="3"/>
      <c r="C205" s="3">
        <v>3</v>
      </c>
      <c r="D205" s="3" t="s">
        <v>86</v>
      </c>
      <c r="E205" s="41" t="s">
        <v>87</v>
      </c>
      <c r="F205" s="41"/>
      <c r="G205" s="5" t="s">
        <v>18</v>
      </c>
      <c r="H205" s="5">
        <v>0</v>
      </c>
      <c r="I205" s="7">
        <f t="shared" si="24"/>
        <v>0</v>
      </c>
      <c r="J205" s="5"/>
      <c r="K205" s="9" t="str">
        <f t="shared" si="25"/>
        <v>0</v>
      </c>
      <c r="L205" s="27">
        <f t="shared" si="26"/>
        <v>0</v>
      </c>
      <c r="M205" s="10"/>
      <c r="N205" s="11">
        <f>J205-K201</f>
        <v>-52</v>
      </c>
    </row>
    <row r="206" spans="1:14" s="12" customFormat="1" ht="42" customHeight="1" outlineLevel="1" thickBot="1">
      <c r="A206" s="44"/>
      <c r="B206" s="3"/>
      <c r="C206" s="3">
        <v>4</v>
      </c>
      <c r="D206" s="3" t="s">
        <v>88</v>
      </c>
      <c r="E206" s="41" t="s">
        <v>45</v>
      </c>
      <c r="F206" s="41"/>
      <c r="G206" s="5">
        <v>5</v>
      </c>
      <c r="H206" s="5">
        <v>0</v>
      </c>
      <c r="I206" s="7">
        <f t="shared" si="24"/>
        <v>5</v>
      </c>
      <c r="J206" s="5">
        <v>100.19</v>
      </c>
      <c r="K206" s="9">
        <f t="shared" si="25"/>
        <v>48.19</v>
      </c>
      <c r="L206" s="27">
        <f t="shared" si="26"/>
        <v>53.19</v>
      </c>
      <c r="M206" s="10" t="s">
        <v>43</v>
      </c>
      <c r="N206" s="11">
        <f>J206-K201</f>
        <v>48.19</v>
      </c>
    </row>
    <row r="207" spans="1:14" s="12" customFormat="1" ht="42" customHeight="1" outlineLevel="1" thickBot="1">
      <c r="A207" s="44"/>
      <c r="B207" s="3"/>
      <c r="C207" s="3">
        <v>5</v>
      </c>
      <c r="D207" s="3" t="s">
        <v>70</v>
      </c>
      <c r="E207" s="41" t="s">
        <v>89</v>
      </c>
      <c r="F207" s="41"/>
      <c r="G207" s="5" t="s">
        <v>18</v>
      </c>
      <c r="H207" s="5">
        <v>0</v>
      </c>
      <c r="I207" s="7">
        <f t="shared" si="24"/>
        <v>0</v>
      </c>
      <c r="J207" s="5"/>
      <c r="K207" s="9" t="str">
        <f t="shared" si="25"/>
        <v>0</v>
      </c>
      <c r="L207" s="27">
        <f t="shared" si="26"/>
        <v>0</v>
      </c>
      <c r="M207" s="10"/>
      <c r="N207" s="11">
        <f>J207-K201</f>
        <v>-52</v>
      </c>
    </row>
    <row r="208" spans="1:14" s="12" customFormat="1" ht="42" customHeight="1" outlineLevel="1" thickBot="1">
      <c r="A208" s="44"/>
      <c r="B208" s="3"/>
      <c r="C208" s="3">
        <v>6</v>
      </c>
      <c r="D208" s="3" t="s">
        <v>71</v>
      </c>
      <c r="E208" s="41" t="s">
        <v>21</v>
      </c>
      <c r="F208" s="41"/>
      <c r="G208" s="5" t="s">
        <v>18</v>
      </c>
      <c r="H208" s="5">
        <v>0</v>
      </c>
      <c r="I208" s="7">
        <f t="shared" si="24"/>
        <v>0</v>
      </c>
      <c r="J208" s="5"/>
      <c r="K208" s="9" t="str">
        <f t="shared" si="25"/>
        <v>0</v>
      </c>
      <c r="L208" s="27">
        <f t="shared" si="26"/>
        <v>0</v>
      </c>
      <c r="M208" s="10"/>
      <c r="N208" s="11">
        <f>J208-K201</f>
        <v>-52</v>
      </c>
    </row>
    <row r="209" spans="1:14" s="12" customFormat="1" ht="42" customHeight="1" outlineLevel="1" thickBot="1">
      <c r="A209" s="44"/>
      <c r="B209" s="3"/>
      <c r="C209" s="3">
        <v>7</v>
      </c>
      <c r="D209" s="3" t="s">
        <v>90</v>
      </c>
      <c r="E209" s="41" t="s">
        <v>49</v>
      </c>
      <c r="F209" s="41"/>
      <c r="G209" s="5">
        <v>5</v>
      </c>
      <c r="H209" s="5">
        <v>5</v>
      </c>
      <c r="I209" s="7">
        <f t="shared" si="24"/>
        <v>10</v>
      </c>
      <c r="J209" s="5">
        <v>59.46</v>
      </c>
      <c r="K209" s="9">
        <f t="shared" si="25"/>
        <v>7.46</v>
      </c>
      <c r="L209" s="27">
        <f t="shared" si="26"/>
        <v>17.46</v>
      </c>
      <c r="M209" s="10" t="s">
        <v>32</v>
      </c>
      <c r="N209" s="11">
        <f>J209-K201</f>
        <v>7.460000000000001</v>
      </c>
    </row>
    <row r="210" spans="1:14" s="12" customFormat="1" ht="42" customHeight="1" outlineLevel="1" thickBot="1">
      <c r="A210" s="44"/>
      <c r="B210" s="3"/>
      <c r="C210" s="3">
        <v>8</v>
      </c>
      <c r="D210" s="3" t="s">
        <v>68</v>
      </c>
      <c r="E210" s="41" t="s">
        <v>91</v>
      </c>
      <c r="F210" s="41"/>
      <c r="G210" s="5" t="s">
        <v>18</v>
      </c>
      <c r="H210" s="5">
        <v>0</v>
      </c>
      <c r="I210" s="7">
        <f t="shared" si="24"/>
        <v>0</v>
      </c>
      <c r="J210" s="5"/>
      <c r="K210" s="9" t="str">
        <f t="shared" si="25"/>
        <v>0</v>
      </c>
      <c r="L210" s="27">
        <f>SUM(I210+K210)</f>
        <v>0</v>
      </c>
      <c r="M210" s="10"/>
      <c r="N210" s="11">
        <f>J210-K200</f>
        <v>0</v>
      </c>
    </row>
    <row r="211" spans="1:14" s="12" customFormat="1" ht="42" customHeight="1" outlineLevel="1" thickBot="1">
      <c r="A211" s="44"/>
      <c r="B211" s="3"/>
      <c r="C211" s="3"/>
      <c r="D211" s="3"/>
      <c r="E211" s="41"/>
      <c r="F211" s="41"/>
      <c r="G211" s="5"/>
      <c r="H211" s="5"/>
      <c r="I211" s="7">
        <f t="shared" si="24"/>
        <v>0</v>
      </c>
      <c r="J211" s="5"/>
      <c r="K211" s="9" t="str">
        <f t="shared" si="25"/>
        <v>0</v>
      </c>
      <c r="L211" s="27">
        <f aca="true" t="shared" si="27" ref="L211:L232">SUM(I211+K211)</f>
        <v>0</v>
      </c>
      <c r="M211" s="10"/>
      <c r="N211" s="11">
        <f>J211-K201</f>
        <v>-52</v>
      </c>
    </row>
    <row r="212" spans="1:14" s="12" customFormat="1" ht="42" customHeight="1" outlineLevel="1" thickBot="1">
      <c r="A212" s="44"/>
      <c r="B212" s="3"/>
      <c r="C212" s="3"/>
      <c r="D212" s="3"/>
      <c r="E212" s="41"/>
      <c r="F212" s="41"/>
      <c r="G212" s="5"/>
      <c r="H212" s="5"/>
      <c r="I212" s="7">
        <f t="shared" si="24"/>
        <v>0</v>
      </c>
      <c r="J212" s="5"/>
      <c r="K212" s="9" t="str">
        <f t="shared" si="25"/>
        <v>0</v>
      </c>
      <c r="L212" s="27">
        <f t="shared" si="27"/>
        <v>0</v>
      </c>
      <c r="M212" s="10"/>
      <c r="N212" s="11">
        <f>J212-K201</f>
        <v>-52</v>
      </c>
    </row>
    <row r="213" spans="1:14" s="12" customFormat="1" ht="42" customHeight="1" outlineLevel="1" thickBot="1">
      <c r="A213" s="44"/>
      <c r="B213" s="3"/>
      <c r="C213" s="3"/>
      <c r="D213" s="3"/>
      <c r="E213" s="41"/>
      <c r="F213" s="41"/>
      <c r="G213" s="5"/>
      <c r="H213" s="5"/>
      <c r="I213" s="7">
        <f t="shared" si="24"/>
        <v>0</v>
      </c>
      <c r="J213" s="5"/>
      <c r="K213" s="9" t="str">
        <f t="shared" si="25"/>
        <v>0</v>
      </c>
      <c r="L213" s="27">
        <f t="shared" si="27"/>
        <v>0</v>
      </c>
      <c r="M213" s="10"/>
      <c r="N213" s="11">
        <f>J213-K201</f>
        <v>-52</v>
      </c>
    </row>
    <row r="214" spans="1:14" s="12" customFormat="1" ht="42" customHeight="1" outlineLevel="1" thickBot="1">
      <c r="A214" s="44"/>
      <c r="B214" s="3"/>
      <c r="C214" s="3"/>
      <c r="D214" s="3"/>
      <c r="E214" s="41"/>
      <c r="F214" s="41"/>
      <c r="G214" s="5"/>
      <c r="H214" s="5"/>
      <c r="I214" s="7">
        <f t="shared" si="24"/>
        <v>0</v>
      </c>
      <c r="J214" s="5"/>
      <c r="K214" s="9" t="str">
        <f t="shared" si="25"/>
        <v>0</v>
      </c>
      <c r="L214" s="27">
        <f t="shared" si="27"/>
        <v>0</v>
      </c>
      <c r="M214" s="10"/>
      <c r="N214" s="11">
        <f>J214-K201</f>
        <v>-52</v>
      </c>
    </row>
    <row r="215" spans="1:14" s="12" customFormat="1" ht="42" customHeight="1" outlineLevel="1" thickBot="1">
      <c r="A215" s="44"/>
      <c r="B215" s="3"/>
      <c r="C215" s="3"/>
      <c r="D215" s="3"/>
      <c r="E215" s="41"/>
      <c r="F215" s="41"/>
      <c r="G215" s="5"/>
      <c r="H215" s="5"/>
      <c r="I215" s="7">
        <f t="shared" si="24"/>
        <v>0</v>
      </c>
      <c r="J215" s="5"/>
      <c r="K215" s="9" t="str">
        <f t="shared" si="25"/>
        <v>0</v>
      </c>
      <c r="L215" s="27">
        <f t="shared" si="27"/>
        <v>0</v>
      </c>
      <c r="M215" s="10"/>
      <c r="N215" s="11">
        <f>J215-K201</f>
        <v>-52</v>
      </c>
    </row>
    <row r="216" spans="1:14" s="12" customFormat="1" ht="42" customHeight="1" outlineLevel="1" thickBot="1">
      <c r="A216" s="44"/>
      <c r="B216" s="3"/>
      <c r="C216" s="3"/>
      <c r="D216" s="3"/>
      <c r="E216" s="41"/>
      <c r="F216" s="41"/>
      <c r="G216" s="5"/>
      <c r="H216" s="5"/>
      <c r="I216" s="7">
        <f t="shared" si="24"/>
        <v>0</v>
      </c>
      <c r="J216" s="5"/>
      <c r="K216" s="9" t="str">
        <f t="shared" si="25"/>
        <v>0</v>
      </c>
      <c r="L216" s="27">
        <f t="shared" si="27"/>
        <v>0</v>
      </c>
      <c r="M216" s="10"/>
      <c r="N216" s="11">
        <f>J216-K201</f>
        <v>-52</v>
      </c>
    </row>
    <row r="217" spans="1:14" s="12" customFormat="1" ht="42" customHeight="1" outlineLevel="1" thickBot="1">
      <c r="A217" s="44"/>
      <c r="B217" s="3"/>
      <c r="C217" s="3"/>
      <c r="D217" s="3"/>
      <c r="E217" s="41"/>
      <c r="F217" s="41"/>
      <c r="G217" s="5"/>
      <c r="H217" s="5"/>
      <c r="I217" s="7">
        <f t="shared" si="24"/>
        <v>0</v>
      </c>
      <c r="J217" s="5"/>
      <c r="K217" s="9" t="str">
        <f t="shared" si="25"/>
        <v>0</v>
      </c>
      <c r="L217" s="27">
        <f t="shared" si="27"/>
        <v>0</v>
      </c>
      <c r="M217" s="10"/>
      <c r="N217" s="11">
        <f>J217-K201</f>
        <v>-52</v>
      </c>
    </row>
    <row r="218" spans="1:14" s="12" customFormat="1" ht="42" customHeight="1" outlineLevel="1" thickBot="1">
      <c r="A218" s="44"/>
      <c r="B218" s="3"/>
      <c r="C218" s="3"/>
      <c r="D218" s="3"/>
      <c r="E218" s="41"/>
      <c r="F218" s="41"/>
      <c r="G218" s="5"/>
      <c r="H218" s="5"/>
      <c r="I218" s="7">
        <f t="shared" si="24"/>
        <v>0</v>
      </c>
      <c r="J218" s="5"/>
      <c r="K218" s="9" t="str">
        <f t="shared" si="25"/>
        <v>0</v>
      </c>
      <c r="L218" s="27">
        <f t="shared" si="27"/>
        <v>0</v>
      </c>
      <c r="M218" s="10"/>
      <c r="N218" s="11">
        <f>J218-K201</f>
        <v>-52</v>
      </c>
    </row>
    <row r="219" spans="1:14" s="12" customFormat="1" ht="42" customHeight="1" outlineLevel="1" thickBot="1">
      <c r="A219" s="44"/>
      <c r="B219" s="3"/>
      <c r="C219" s="3"/>
      <c r="D219" s="3"/>
      <c r="E219" s="41"/>
      <c r="F219" s="41"/>
      <c r="G219" s="5"/>
      <c r="H219" s="5"/>
      <c r="I219" s="7">
        <f t="shared" si="24"/>
        <v>0</v>
      </c>
      <c r="J219" s="5"/>
      <c r="K219" s="9" t="str">
        <f t="shared" si="25"/>
        <v>0</v>
      </c>
      <c r="L219" s="27">
        <f t="shared" si="27"/>
        <v>0</v>
      </c>
      <c r="M219" s="10"/>
      <c r="N219" s="11">
        <f>J219-K201</f>
        <v>-52</v>
      </c>
    </row>
    <row r="220" spans="1:14" s="12" customFormat="1" ht="42" customHeight="1" outlineLevel="1" thickBot="1">
      <c r="A220" s="44"/>
      <c r="B220" s="3"/>
      <c r="C220" s="3"/>
      <c r="D220" s="3"/>
      <c r="E220" s="41"/>
      <c r="F220" s="41"/>
      <c r="G220" s="5"/>
      <c r="H220" s="5"/>
      <c r="I220" s="7">
        <f t="shared" si="24"/>
        <v>0</v>
      </c>
      <c r="J220" s="5"/>
      <c r="K220" s="9" t="str">
        <f t="shared" si="25"/>
        <v>0</v>
      </c>
      <c r="L220" s="27">
        <f t="shared" si="27"/>
        <v>0</v>
      </c>
      <c r="M220" s="10"/>
      <c r="N220" s="11">
        <f>J220-K201</f>
        <v>-52</v>
      </c>
    </row>
    <row r="221" spans="1:14" s="12" customFormat="1" ht="42" customHeight="1" outlineLevel="1" thickBot="1">
      <c r="A221" s="44"/>
      <c r="B221" s="3"/>
      <c r="C221" s="3"/>
      <c r="D221" s="3"/>
      <c r="E221" s="41"/>
      <c r="F221" s="41"/>
      <c r="G221" s="5"/>
      <c r="H221" s="5"/>
      <c r="I221" s="7">
        <f t="shared" si="24"/>
        <v>0</v>
      </c>
      <c r="J221" s="5"/>
      <c r="K221" s="9" t="str">
        <f t="shared" si="25"/>
        <v>0</v>
      </c>
      <c r="L221" s="27">
        <f t="shared" si="27"/>
        <v>0</v>
      </c>
      <c r="M221" s="10"/>
      <c r="N221" s="11">
        <f>J221-K201</f>
        <v>-52</v>
      </c>
    </row>
    <row r="222" spans="1:14" s="12" customFormat="1" ht="42" customHeight="1" outlineLevel="1" thickBot="1">
      <c r="A222" s="44"/>
      <c r="B222" s="3"/>
      <c r="C222" s="3"/>
      <c r="D222" s="3"/>
      <c r="E222" s="41"/>
      <c r="F222" s="41"/>
      <c r="G222" s="5"/>
      <c r="H222" s="5"/>
      <c r="I222" s="7">
        <f t="shared" si="24"/>
        <v>0</v>
      </c>
      <c r="J222" s="5"/>
      <c r="K222" s="9" t="str">
        <f t="shared" si="25"/>
        <v>0</v>
      </c>
      <c r="L222" s="27">
        <f t="shared" si="27"/>
        <v>0</v>
      </c>
      <c r="M222" s="10"/>
      <c r="N222" s="11">
        <f>J222-K201</f>
        <v>-52</v>
      </c>
    </row>
    <row r="223" spans="1:14" s="12" customFormat="1" ht="42" customHeight="1" outlineLevel="1" thickBot="1">
      <c r="A223" s="44"/>
      <c r="B223" s="3"/>
      <c r="C223" s="3"/>
      <c r="D223" s="3"/>
      <c r="E223" s="41"/>
      <c r="F223" s="41"/>
      <c r="G223" s="5"/>
      <c r="H223" s="5"/>
      <c r="I223" s="7">
        <f t="shared" si="24"/>
        <v>0</v>
      </c>
      <c r="J223" s="5"/>
      <c r="K223" s="9" t="str">
        <f t="shared" si="25"/>
        <v>0</v>
      </c>
      <c r="L223" s="27">
        <f t="shared" si="27"/>
        <v>0</v>
      </c>
      <c r="M223" s="10"/>
      <c r="N223" s="11">
        <f>J223-K201</f>
        <v>-52</v>
      </c>
    </row>
    <row r="224" spans="1:14" s="12" customFormat="1" ht="42" customHeight="1" outlineLevel="1" thickBot="1">
      <c r="A224" s="44"/>
      <c r="B224" s="3"/>
      <c r="C224" s="3"/>
      <c r="D224" s="3"/>
      <c r="E224" s="41"/>
      <c r="F224" s="41"/>
      <c r="G224" s="5"/>
      <c r="H224" s="5"/>
      <c r="I224" s="7">
        <f t="shared" si="24"/>
        <v>0</v>
      </c>
      <c r="J224" s="5"/>
      <c r="K224" s="9" t="str">
        <f t="shared" si="25"/>
        <v>0</v>
      </c>
      <c r="L224" s="27">
        <f t="shared" si="27"/>
        <v>0</v>
      </c>
      <c r="M224" s="10"/>
      <c r="N224" s="11">
        <f>J224-K201</f>
        <v>-52</v>
      </c>
    </row>
    <row r="225" spans="1:14" s="12" customFormat="1" ht="42" customHeight="1" outlineLevel="1" thickBot="1">
      <c r="A225" s="44"/>
      <c r="B225" s="3"/>
      <c r="C225" s="3"/>
      <c r="D225" s="3"/>
      <c r="E225" s="41"/>
      <c r="F225" s="41"/>
      <c r="G225" s="5"/>
      <c r="H225" s="5"/>
      <c r="I225" s="7">
        <f t="shared" si="24"/>
        <v>0</v>
      </c>
      <c r="J225" s="5"/>
      <c r="K225" s="9" t="str">
        <f t="shared" si="25"/>
        <v>0</v>
      </c>
      <c r="L225" s="27">
        <f t="shared" si="27"/>
        <v>0</v>
      </c>
      <c r="M225" s="10"/>
      <c r="N225" s="11">
        <f>J225-K201</f>
        <v>-52</v>
      </c>
    </row>
    <row r="226" spans="1:14" s="12" customFormat="1" ht="42" customHeight="1" outlineLevel="1" thickBot="1">
      <c r="A226" s="44"/>
      <c r="B226" s="3"/>
      <c r="C226" s="3"/>
      <c r="D226" s="3"/>
      <c r="E226" s="41"/>
      <c r="F226" s="41"/>
      <c r="G226" s="5"/>
      <c r="H226" s="5"/>
      <c r="I226" s="7">
        <f t="shared" si="24"/>
        <v>0</v>
      </c>
      <c r="J226" s="5"/>
      <c r="K226" s="9" t="str">
        <f t="shared" si="25"/>
        <v>0</v>
      </c>
      <c r="L226" s="27">
        <f t="shared" si="27"/>
        <v>0</v>
      </c>
      <c r="M226" s="10"/>
      <c r="N226" s="11">
        <f>J226-K201</f>
        <v>-52</v>
      </c>
    </row>
    <row r="227" spans="1:14" s="12" customFormat="1" ht="42" customHeight="1" outlineLevel="1" thickBot="1">
      <c r="A227" s="44"/>
      <c r="B227" s="3"/>
      <c r="C227" s="3"/>
      <c r="D227" s="3"/>
      <c r="E227" s="41"/>
      <c r="F227" s="41"/>
      <c r="G227" s="5"/>
      <c r="H227" s="5"/>
      <c r="I227" s="7">
        <f t="shared" si="24"/>
        <v>0</v>
      </c>
      <c r="J227" s="5"/>
      <c r="K227" s="9" t="str">
        <f t="shared" si="25"/>
        <v>0</v>
      </c>
      <c r="L227" s="27">
        <f t="shared" si="27"/>
        <v>0</v>
      </c>
      <c r="M227" s="10"/>
      <c r="N227" s="11">
        <f>J227-K201</f>
        <v>-52</v>
      </c>
    </row>
    <row r="228" spans="1:14" s="12" customFormat="1" ht="42" customHeight="1" outlineLevel="1" thickBot="1">
      <c r="A228" s="44"/>
      <c r="B228" s="3"/>
      <c r="C228" s="3"/>
      <c r="D228" s="3"/>
      <c r="E228" s="41"/>
      <c r="F228" s="41"/>
      <c r="G228" s="5"/>
      <c r="H228" s="5"/>
      <c r="I228" s="7">
        <f t="shared" si="24"/>
        <v>0</v>
      </c>
      <c r="J228" s="5"/>
      <c r="K228" s="9" t="str">
        <f t="shared" si="25"/>
        <v>0</v>
      </c>
      <c r="L228" s="27">
        <f t="shared" si="27"/>
        <v>0</v>
      </c>
      <c r="M228" s="10"/>
      <c r="N228" s="11">
        <f>J228-K201</f>
        <v>-52</v>
      </c>
    </row>
    <row r="229" spans="1:14" s="12" customFormat="1" ht="42" customHeight="1" outlineLevel="1" thickBot="1">
      <c r="A229" s="44"/>
      <c r="B229" s="3"/>
      <c r="C229" s="3"/>
      <c r="D229" s="3"/>
      <c r="E229" s="41"/>
      <c r="F229" s="41"/>
      <c r="G229" s="5"/>
      <c r="H229" s="5"/>
      <c r="I229" s="7">
        <f t="shared" si="24"/>
        <v>0</v>
      </c>
      <c r="J229" s="5"/>
      <c r="K229" s="9" t="str">
        <f t="shared" si="25"/>
        <v>0</v>
      </c>
      <c r="L229" s="27">
        <f t="shared" si="27"/>
        <v>0</v>
      </c>
      <c r="M229" s="10"/>
      <c r="N229" s="11">
        <f>J229-K201</f>
        <v>-52</v>
      </c>
    </row>
    <row r="230" spans="1:14" s="12" customFormat="1" ht="42" customHeight="1" outlineLevel="1" thickBot="1">
      <c r="A230" s="44"/>
      <c r="B230" s="3"/>
      <c r="C230" s="3"/>
      <c r="D230" s="3"/>
      <c r="E230" s="41"/>
      <c r="F230" s="41"/>
      <c r="G230" s="5"/>
      <c r="H230" s="5"/>
      <c r="I230" s="7">
        <f t="shared" si="24"/>
        <v>0</v>
      </c>
      <c r="J230" s="5"/>
      <c r="K230" s="9" t="str">
        <f t="shared" si="25"/>
        <v>0</v>
      </c>
      <c r="L230" s="27">
        <f t="shared" si="27"/>
        <v>0</v>
      </c>
      <c r="M230" s="10"/>
      <c r="N230" s="11">
        <f>J230-K201</f>
        <v>-52</v>
      </c>
    </row>
    <row r="231" spans="1:14" s="12" customFormat="1" ht="42" customHeight="1" outlineLevel="1" thickBot="1">
      <c r="A231" s="44"/>
      <c r="B231" s="3"/>
      <c r="C231" s="3"/>
      <c r="D231" s="3"/>
      <c r="E231" s="41"/>
      <c r="F231" s="41"/>
      <c r="G231" s="5"/>
      <c r="H231" s="5"/>
      <c r="I231" s="7">
        <f t="shared" si="24"/>
        <v>0</v>
      </c>
      <c r="J231" s="5"/>
      <c r="K231" s="9" t="str">
        <f t="shared" si="25"/>
        <v>0</v>
      </c>
      <c r="L231" s="27">
        <f t="shared" si="27"/>
        <v>0</v>
      </c>
      <c r="M231" s="10"/>
      <c r="N231" s="11">
        <f>J231-K201</f>
        <v>-52</v>
      </c>
    </row>
    <row r="232" spans="1:14" s="12" customFormat="1" ht="42" customHeight="1" outlineLevel="1" thickBot="1">
      <c r="A232" s="44"/>
      <c r="B232" s="3"/>
      <c r="C232" s="3"/>
      <c r="D232" s="3"/>
      <c r="E232" s="41"/>
      <c r="F232" s="41"/>
      <c r="G232" s="5"/>
      <c r="H232" s="5"/>
      <c r="I232" s="7">
        <f t="shared" si="24"/>
        <v>0</v>
      </c>
      <c r="J232" s="5"/>
      <c r="K232" s="9" t="str">
        <f t="shared" si="25"/>
        <v>0</v>
      </c>
      <c r="L232" s="27">
        <f t="shared" si="27"/>
        <v>0</v>
      </c>
      <c r="M232" s="10"/>
      <c r="N232" s="11">
        <f>J232-K201</f>
        <v>-52</v>
      </c>
    </row>
    <row r="233" spans="1:14" s="12" customFormat="1" ht="42" customHeight="1" outlineLevel="1" thickBot="1">
      <c r="A233" s="44"/>
      <c r="B233" s="3"/>
      <c r="C233" s="3"/>
      <c r="D233" s="3"/>
      <c r="E233" s="41"/>
      <c r="F233" s="41"/>
      <c r="G233" s="5"/>
      <c r="H233" s="5"/>
      <c r="I233" s="7">
        <f t="shared" si="24"/>
        <v>0</v>
      </c>
      <c r="J233" s="5"/>
      <c r="K233" s="9" t="str">
        <f>IF(N233&gt;0,ROUND((N233/1),2),"0")</f>
        <v>0</v>
      </c>
      <c r="L233" s="27">
        <f>SUM(I233+K233)</f>
        <v>0</v>
      </c>
      <c r="M233" s="10"/>
      <c r="N233" s="11">
        <f>J233-K201</f>
        <v>-52</v>
      </c>
    </row>
    <row r="234" spans="1:14" s="12" customFormat="1" ht="42" customHeight="1" outlineLevel="1" thickBot="1">
      <c r="A234" s="44"/>
      <c r="B234" s="3"/>
      <c r="C234" s="3"/>
      <c r="D234" s="3"/>
      <c r="E234" s="41"/>
      <c r="F234" s="41"/>
      <c r="G234" s="5"/>
      <c r="H234" s="5"/>
      <c r="I234" s="7">
        <f t="shared" si="24"/>
        <v>0</v>
      </c>
      <c r="J234" s="5"/>
      <c r="K234" s="9" t="str">
        <f>IF(N234&gt;0,ROUND((N234/1),2),"0")</f>
        <v>0</v>
      </c>
      <c r="L234" s="27">
        <f>SUM(I234+K234)</f>
        <v>0</v>
      </c>
      <c r="M234" s="10"/>
      <c r="N234" s="11">
        <f>J234-K201</f>
        <v>-52</v>
      </c>
    </row>
    <row r="235" spans="1:14" s="12" customFormat="1" ht="42" customHeight="1" outlineLevel="1" thickBot="1">
      <c r="A235" s="44"/>
      <c r="B235" s="3"/>
      <c r="C235" s="3"/>
      <c r="D235" s="3"/>
      <c r="E235" s="41"/>
      <c r="F235" s="41"/>
      <c r="G235" s="5"/>
      <c r="H235" s="5"/>
      <c r="I235" s="7">
        <f t="shared" si="24"/>
        <v>0</v>
      </c>
      <c r="J235" s="5"/>
      <c r="K235" s="9" t="str">
        <f>IF(N235&gt;0,ROUND((N235/1),2),"0")</f>
        <v>0</v>
      </c>
      <c r="L235" s="27">
        <f>SUM(I235+K235)</f>
        <v>0</v>
      </c>
      <c r="M235" s="10"/>
      <c r="N235" s="11">
        <f>J235-K201</f>
        <v>-52</v>
      </c>
    </row>
    <row r="236" spans="1:14" s="12" customFormat="1" ht="42" customHeight="1" outlineLevel="1" thickBot="1">
      <c r="A236" s="44"/>
      <c r="B236" s="13"/>
      <c r="C236" s="13"/>
      <c r="D236" s="13"/>
      <c r="E236" s="42"/>
      <c r="F236" s="42"/>
      <c r="G236" s="15"/>
      <c r="H236" s="15"/>
      <c r="I236" s="17">
        <f t="shared" si="24"/>
        <v>0</v>
      </c>
      <c r="J236" s="15"/>
      <c r="K236" s="19" t="str">
        <f>IF(N236&gt;0,ROUND((N236/1),2),"0")</f>
        <v>0</v>
      </c>
      <c r="L236" s="29">
        <f>SUM(I236+K236)</f>
        <v>0</v>
      </c>
      <c r="M236" s="20"/>
      <c r="N236" s="11">
        <f>J236-K201</f>
        <v>-52</v>
      </c>
    </row>
    <row r="237" spans="1:13" ht="32.25" customHeight="1" thickBot="1" thickTop="1">
      <c r="A237" s="36" t="str">
        <f>C238</f>
        <v>A1-M</v>
      </c>
      <c r="B237" s="38" t="s">
        <v>16</v>
      </c>
      <c r="C237" s="38"/>
      <c r="D237" s="38"/>
      <c r="E237" s="38" t="s">
        <v>44</v>
      </c>
      <c r="F237" s="38"/>
      <c r="G237" s="38"/>
      <c r="H237" s="38"/>
      <c r="I237" s="38"/>
      <c r="J237" s="32" t="s">
        <v>17</v>
      </c>
      <c r="K237" s="38"/>
      <c r="L237" s="38"/>
      <c r="M237" s="39"/>
    </row>
    <row r="238" spans="1:13" ht="63.75" thickBot="1">
      <c r="A238" s="37"/>
      <c r="B238" s="21" t="s">
        <v>11</v>
      </c>
      <c r="C238" s="5" t="s">
        <v>92</v>
      </c>
      <c r="D238" s="21" t="s">
        <v>12</v>
      </c>
      <c r="E238" s="23" t="s">
        <v>93</v>
      </c>
      <c r="F238" s="21" t="s">
        <v>22</v>
      </c>
      <c r="G238" s="5">
        <f>G201</f>
        <v>130</v>
      </c>
      <c r="H238" s="21" t="s">
        <v>13</v>
      </c>
      <c r="I238" s="24">
        <f>G238/K238</f>
        <v>2.5</v>
      </c>
      <c r="J238" s="21" t="s">
        <v>14</v>
      </c>
      <c r="K238" s="25">
        <f>K201</f>
        <v>52</v>
      </c>
      <c r="L238" s="28"/>
      <c r="M238" s="26">
        <f>M201</f>
        <v>104</v>
      </c>
    </row>
    <row r="239" spans="1:13" s="2" customFormat="1" ht="63.75" thickBot="1">
      <c r="A239" s="37"/>
      <c r="B239" s="21" t="s">
        <v>0</v>
      </c>
      <c r="C239" s="21" t="s">
        <v>1</v>
      </c>
      <c r="D239" s="21" t="s">
        <v>2</v>
      </c>
      <c r="E239" s="40" t="s">
        <v>3</v>
      </c>
      <c r="F239" s="40"/>
      <c r="G239" s="21" t="s">
        <v>4</v>
      </c>
      <c r="H239" s="21"/>
      <c r="I239" s="21" t="s">
        <v>6</v>
      </c>
      <c r="J239" s="21" t="s">
        <v>7</v>
      </c>
      <c r="K239" s="21" t="s">
        <v>8</v>
      </c>
      <c r="L239" s="28" t="s">
        <v>9</v>
      </c>
      <c r="M239" s="22" t="s">
        <v>10</v>
      </c>
    </row>
    <row r="240" spans="1:14" s="12" customFormat="1" ht="42" customHeight="1" outlineLevel="1" thickBot="1">
      <c r="A240" s="37"/>
      <c r="B240" s="3"/>
      <c r="C240" s="3"/>
      <c r="D240" s="3"/>
      <c r="E240" s="41"/>
      <c r="F240" s="41"/>
      <c r="G240" s="5"/>
      <c r="H240" s="5">
        <v>0</v>
      </c>
      <c r="I240" s="7">
        <f aca="true" t="shared" si="28" ref="I240:I273">SUM(G240:H240)</f>
        <v>0</v>
      </c>
      <c r="J240" s="5"/>
      <c r="K240" s="9" t="str">
        <f aca="true" t="shared" si="29" ref="K240:K269">IF(N240&gt;0,ROUND((N240/1),2),"0")</f>
        <v>0</v>
      </c>
      <c r="L240" s="27">
        <f>SUM(I240+K240)</f>
        <v>0</v>
      </c>
      <c r="M240" s="10"/>
      <c r="N240" s="11">
        <f>J240-K238</f>
        <v>-52</v>
      </c>
    </row>
    <row r="241" spans="1:14" s="12" customFormat="1" ht="42" customHeight="1" outlineLevel="1" thickBot="1">
      <c r="A241" s="37"/>
      <c r="B241" s="3"/>
      <c r="C241" s="3"/>
      <c r="D241" s="3"/>
      <c r="E241" s="41"/>
      <c r="F241" s="41"/>
      <c r="G241" s="5"/>
      <c r="H241" s="5">
        <v>0</v>
      </c>
      <c r="I241" s="7">
        <f t="shared" si="28"/>
        <v>0</v>
      </c>
      <c r="J241" s="5"/>
      <c r="K241" s="9" t="str">
        <f t="shared" si="29"/>
        <v>0</v>
      </c>
      <c r="L241" s="27">
        <f aca="true" t="shared" si="30" ref="L241:L246">SUM(I241+K241)</f>
        <v>0</v>
      </c>
      <c r="M241" s="10"/>
      <c r="N241" s="11">
        <f>J241-K238</f>
        <v>-52</v>
      </c>
    </row>
    <row r="242" spans="1:14" s="12" customFormat="1" ht="42" customHeight="1" outlineLevel="1" thickBot="1">
      <c r="A242" s="37"/>
      <c r="B242" s="3"/>
      <c r="C242" s="3"/>
      <c r="D242" s="3"/>
      <c r="E242" s="41"/>
      <c r="F242" s="41"/>
      <c r="G242" s="5"/>
      <c r="H242" s="5">
        <v>0</v>
      </c>
      <c r="I242" s="7">
        <f t="shared" si="28"/>
        <v>0</v>
      </c>
      <c r="J242" s="5"/>
      <c r="K242" s="9" t="str">
        <f t="shared" si="29"/>
        <v>0</v>
      </c>
      <c r="L242" s="27">
        <f t="shared" si="30"/>
        <v>0</v>
      </c>
      <c r="M242" s="10"/>
      <c r="N242" s="11">
        <f>J242-K238</f>
        <v>-52</v>
      </c>
    </row>
    <row r="243" spans="1:14" s="12" customFormat="1" ht="42" customHeight="1" outlineLevel="1" thickBot="1">
      <c r="A243" s="37"/>
      <c r="B243" s="3"/>
      <c r="C243" s="3"/>
      <c r="D243" s="3"/>
      <c r="E243" s="41"/>
      <c r="F243" s="41"/>
      <c r="G243" s="5"/>
      <c r="H243" s="5">
        <v>0</v>
      </c>
      <c r="I243" s="7">
        <f t="shared" si="28"/>
        <v>0</v>
      </c>
      <c r="J243" s="5"/>
      <c r="K243" s="9" t="str">
        <f t="shared" si="29"/>
        <v>0</v>
      </c>
      <c r="L243" s="27">
        <f t="shared" si="30"/>
        <v>0</v>
      </c>
      <c r="M243" s="10"/>
      <c r="N243" s="11">
        <f>J243-K238</f>
        <v>-52</v>
      </c>
    </row>
    <row r="244" spans="1:14" s="12" customFormat="1" ht="42" customHeight="1" outlineLevel="1" thickBot="1">
      <c r="A244" s="37"/>
      <c r="B244" s="3"/>
      <c r="C244" s="3"/>
      <c r="D244" s="3"/>
      <c r="E244" s="41"/>
      <c r="F244" s="41"/>
      <c r="G244" s="5"/>
      <c r="H244" s="5">
        <v>0</v>
      </c>
      <c r="I244" s="7">
        <f t="shared" si="28"/>
        <v>0</v>
      </c>
      <c r="J244" s="5"/>
      <c r="K244" s="9" t="str">
        <f t="shared" si="29"/>
        <v>0</v>
      </c>
      <c r="L244" s="27">
        <f t="shared" si="30"/>
        <v>0</v>
      </c>
      <c r="M244" s="10"/>
      <c r="N244" s="11">
        <f>J244-K238</f>
        <v>-52</v>
      </c>
    </row>
    <row r="245" spans="1:14" s="12" customFormat="1" ht="42" customHeight="1" outlineLevel="1" thickBot="1">
      <c r="A245" s="37"/>
      <c r="B245" s="3"/>
      <c r="C245" s="3"/>
      <c r="D245" s="3"/>
      <c r="E245" s="41"/>
      <c r="F245" s="41"/>
      <c r="G245" s="5"/>
      <c r="H245" s="5">
        <v>0</v>
      </c>
      <c r="I245" s="7">
        <f t="shared" si="28"/>
        <v>0</v>
      </c>
      <c r="J245" s="5"/>
      <c r="K245" s="9" t="str">
        <f t="shared" si="29"/>
        <v>0</v>
      </c>
      <c r="L245" s="27">
        <f t="shared" si="30"/>
        <v>0</v>
      </c>
      <c r="M245" s="10"/>
      <c r="N245" s="11">
        <f>J245-K238</f>
        <v>-52</v>
      </c>
    </row>
    <row r="246" spans="1:14" s="12" customFormat="1" ht="42" customHeight="1" outlineLevel="1" thickBot="1">
      <c r="A246" s="37"/>
      <c r="B246" s="3"/>
      <c r="C246" s="3"/>
      <c r="D246" s="3"/>
      <c r="E246" s="41"/>
      <c r="F246" s="41"/>
      <c r="G246" s="5"/>
      <c r="H246" s="5">
        <v>0</v>
      </c>
      <c r="I246" s="7">
        <f t="shared" si="28"/>
        <v>0</v>
      </c>
      <c r="J246" s="5"/>
      <c r="K246" s="9" t="str">
        <f t="shared" si="29"/>
        <v>0</v>
      </c>
      <c r="L246" s="27">
        <f t="shared" si="30"/>
        <v>0</v>
      </c>
      <c r="M246" s="10"/>
      <c r="N246" s="11">
        <f>J246-K238</f>
        <v>-52</v>
      </c>
    </row>
    <row r="247" spans="1:14" s="12" customFormat="1" ht="42" customHeight="1" outlineLevel="1" thickBot="1">
      <c r="A247" s="37"/>
      <c r="B247" s="3"/>
      <c r="C247" s="3"/>
      <c r="D247" s="3"/>
      <c r="E247" s="41"/>
      <c r="F247" s="41"/>
      <c r="G247" s="5"/>
      <c r="H247" s="5">
        <v>0</v>
      </c>
      <c r="I247" s="7">
        <f t="shared" si="28"/>
        <v>0</v>
      </c>
      <c r="J247" s="5"/>
      <c r="K247" s="9" t="str">
        <f t="shared" si="29"/>
        <v>0</v>
      </c>
      <c r="L247" s="27">
        <f>SUM(I247+K247)</f>
        <v>0</v>
      </c>
      <c r="M247" s="10"/>
      <c r="N247" s="11">
        <f>J247-K237</f>
        <v>0</v>
      </c>
    </row>
    <row r="248" spans="1:14" s="12" customFormat="1" ht="42" customHeight="1" outlineLevel="1" thickBot="1">
      <c r="A248" s="37"/>
      <c r="B248" s="3"/>
      <c r="C248" s="3"/>
      <c r="D248" s="3"/>
      <c r="E248" s="41"/>
      <c r="F248" s="41"/>
      <c r="G248" s="5"/>
      <c r="H248" s="5"/>
      <c r="I248" s="7">
        <f t="shared" si="28"/>
        <v>0</v>
      </c>
      <c r="J248" s="5"/>
      <c r="K248" s="9" t="str">
        <f t="shared" si="29"/>
        <v>0</v>
      </c>
      <c r="L248" s="27">
        <f aca="true" t="shared" si="31" ref="L248:L269">SUM(I248+K248)</f>
        <v>0</v>
      </c>
      <c r="M248" s="10"/>
      <c r="N248" s="11">
        <f>J248-K238</f>
        <v>-52</v>
      </c>
    </row>
    <row r="249" spans="1:14" s="12" customFormat="1" ht="42" customHeight="1" outlineLevel="1" thickBot="1">
      <c r="A249" s="37"/>
      <c r="B249" s="3"/>
      <c r="C249" s="3"/>
      <c r="D249" s="3"/>
      <c r="E249" s="41"/>
      <c r="F249" s="41"/>
      <c r="G249" s="5"/>
      <c r="H249" s="5"/>
      <c r="I249" s="7">
        <f t="shared" si="28"/>
        <v>0</v>
      </c>
      <c r="J249" s="5"/>
      <c r="K249" s="9" t="str">
        <f t="shared" si="29"/>
        <v>0</v>
      </c>
      <c r="L249" s="27">
        <f t="shared" si="31"/>
        <v>0</v>
      </c>
      <c r="M249" s="10"/>
      <c r="N249" s="11">
        <f>J249-K238</f>
        <v>-52</v>
      </c>
    </row>
    <row r="250" spans="1:14" s="12" customFormat="1" ht="42" customHeight="1" outlineLevel="1" thickBot="1">
      <c r="A250" s="37"/>
      <c r="B250" s="3"/>
      <c r="C250" s="3"/>
      <c r="D250" s="3"/>
      <c r="E250" s="41"/>
      <c r="F250" s="41"/>
      <c r="G250" s="5"/>
      <c r="H250" s="5"/>
      <c r="I250" s="7">
        <f t="shared" si="28"/>
        <v>0</v>
      </c>
      <c r="J250" s="5"/>
      <c r="K250" s="9" t="str">
        <f t="shared" si="29"/>
        <v>0</v>
      </c>
      <c r="L250" s="27">
        <f t="shared" si="31"/>
        <v>0</v>
      </c>
      <c r="M250" s="10"/>
      <c r="N250" s="11">
        <f>J250-K238</f>
        <v>-52</v>
      </c>
    </row>
    <row r="251" spans="1:14" s="12" customFormat="1" ht="42" customHeight="1" outlineLevel="1" thickBot="1">
      <c r="A251" s="37"/>
      <c r="B251" s="3"/>
      <c r="C251" s="3"/>
      <c r="D251" s="3"/>
      <c r="E251" s="41"/>
      <c r="F251" s="41"/>
      <c r="G251" s="5"/>
      <c r="H251" s="5"/>
      <c r="I251" s="7">
        <f t="shared" si="28"/>
        <v>0</v>
      </c>
      <c r="J251" s="5"/>
      <c r="K251" s="9" t="str">
        <f t="shared" si="29"/>
        <v>0</v>
      </c>
      <c r="L251" s="27">
        <f t="shared" si="31"/>
        <v>0</v>
      </c>
      <c r="M251" s="10"/>
      <c r="N251" s="11">
        <f>J251-K238</f>
        <v>-52</v>
      </c>
    </row>
    <row r="252" spans="1:14" s="12" customFormat="1" ht="42" customHeight="1" outlineLevel="1" thickBot="1">
      <c r="A252" s="37"/>
      <c r="B252" s="3"/>
      <c r="C252" s="3"/>
      <c r="D252" s="3"/>
      <c r="E252" s="41"/>
      <c r="F252" s="41"/>
      <c r="G252" s="5"/>
      <c r="H252" s="5"/>
      <c r="I252" s="7">
        <f t="shared" si="28"/>
        <v>0</v>
      </c>
      <c r="J252" s="5"/>
      <c r="K252" s="9" t="str">
        <f t="shared" si="29"/>
        <v>0</v>
      </c>
      <c r="L252" s="27">
        <f t="shared" si="31"/>
        <v>0</v>
      </c>
      <c r="M252" s="10"/>
      <c r="N252" s="11">
        <f>J252-K238</f>
        <v>-52</v>
      </c>
    </row>
    <row r="253" spans="1:14" s="12" customFormat="1" ht="42" customHeight="1" outlineLevel="1" thickBot="1">
      <c r="A253" s="37"/>
      <c r="B253" s="3"/>
      <c r="C253" s="3"/>
      <c r="D253" s="3"/>
      <c r="E253" s="41"/>
      <c r="F253" s="41"/>
      <c r="G253" s="5"/>
      <c r="H253" s="5"/>
      <c r="I253" s="7">
        <f t="shared" si="28"/>
        <v>0</v>
      </c>
      <c r="J253" s="5"/>
      <c r="K253" s="9" t="str">
        <f t="shared" si="29"/>
        <v>0</v>
      </c>
      <c r="L253" s="27">
        <f t="shared" si="31"/>
        <v>0</v>
      </c>
      <c r="M253" s="10"/>
      <c r="N253" s="11">
        <f>J253-K238</f>
        <v>-52</v>
      </c>
    </row>
    <row r="254" spans="1:14" s="12" customFormat="1" ht="42" customHeight="1" outlineLevel="1" thickBot="1">
      <c r="A254" s="37"/>
      <c r="B254" s="3"/>
      <c r="C254" s="3"/>
      <c r="D254" s="3"/>
      <c r="E254" s="41"/>
      <c r="F254" s="41"/>
      <c r="G254" s="5"/>
      <c r="H254" s="5"/>
      <c r="I254" s="7">
        <f t="shared" si="28"/>
        <v>0</v>
      </c>
      <c r="J254" s="5"/>
      <c r="K254" s="9" t="str">
        <f t="shared" si="29"/>
        <v>0</v>
      </c>
      <c r="L254" s="27">
        <f t="shared" si="31"/>
        <v>0</v>
      </c>
      <c r="M254" s="10"/>
      <c r="N254" s="11">
        <f>J254-K238</f>
        <v>-52</v>
      </c>
    </row>
    <row r="255" spans="1:14" s="12" customFormat="1" ht="42" customHeight="1" outlineLevel="1" thickBot="1">
      <c r="A255" s="37"/>
      <c r="B255" s="3"/>
      <c r="C255" s="3"/>
      <c r="D255" s="3"/>
      <c r="E255" s="41"/>
      <c r="F255" s="41"/>
      <c r="G255" s="5"/>
      <c r="H255" s="5"/>
      <c r="I255" s="7">
        <f t="shared" si="28"/>
        <v>0</v>
      </c>
      <c r="J255" s="5"/>
      <c r="K255" s="9" t="str">
        <f t="shared" si="29"/>
        <v>0</v>
      </c>
      <c r="L255" s="27">
        <f t="shared" si="31"/>
        <v>0</v>
      </c>
      <c r="M255" s="10"/>
      <c r="N255" s="11">
        <f>J255-K238</f>
        <v>-52</v>
      </c>
    </row>
    <row r="256" spans="1:14" s="12" customFormat="1" ht="42" customHeight="1" outlineLevel="1" thickBot="1">
      <c r="A256" s="37"/>
      <c r="B256" s="3"/>
      <c r="C256" s="3"/>
      <c r="D256" s="3"/>
      <c r="E256" s="41"/>
      <c r="F256" s="41"/>
      <c r="G256" s="5"/>
      <c r="H256" s="5"/>
      <c r="I256" s="7">
        <f t="shared" si="28"/>
        <v>0</v>
      </c>
      <c r="J256" s="5"/>
      <c r="K256" s="9" t="str">
        <f t="shared" si="29"/>
        <v>0</v>
      </c>
      <c r="L256" s="27">
        <f t="shared" si="31"/>
        <v>0</v>
      </c>
      <c r="M256" s="10"/>
      <c r="N256" s="11">
        <f>J256-K238</f>
        <v>-52</v>
      </c>
    </row>
    <row r="257" spans="1:14" s="12" customFormat="1" ht="42" customHeight="1" outlineLevel="1" thickBot="1">
      <c r="A257" s="37"/>
      <c r="B257" s="3"/>
      <c r="C257" s="3"/>
      <c r="D257" s="3"/>
      <c r="E257" s="41"/>
      <c r="F257" s="41"/>
      <c r="G257" s="5"/>
      <c r="H257" s="5"/>
      <c r="I257" s="7">
        <f t="shared" si="28"/>
        <v>0</v>
      </c>
      <c r="J257" s="5"/>
      <c r="K257" s="9" t="str">
        <f t="shared" si="29"/>
        <v>0</v>
      </c>
      <c r="L257" s="27">
        <f t="shared" si="31"/>
        <v>0</v>
      </c>
      <c r="M257" s="10"/>
      <c r="N257" s="11">
        <f>J257-K238</f>
        <v>-52</v>
      </c>
    </row>
    <row r="258" spans="1:14" s="12" customFormat="1" ht="42" customHeight="1" outlineLevel="1" thickBot="1">
      <c r="A258" s="37"/>
      <c r="B258" s="3"/>
      <c r="C258" s="3"/>
      <c r="D258" s="3"/>
      <c r="E258" s="41"/>
      <c r="F258" s="41"/>
      <c r="G258" s="5"/>
      <c r="H258" s="5"/>
      <c r="I258" s="7">
        <f t="shared" si="28"/>
        <v>0</v>
      </c>
      <c r="J258" s="5"/>
      <c r="K258" s="9" t="str">
        <f t="shared" si="29"/>
        <v>0</v>
      </c>
      <c r="L258" s="27">
        <f t="shared" si="31"/>
        <v>0</v>
      </c>
      <c r="M258" s="10"/>
      <c r="N258" s="11">
        <f>J258-K238</f>
        <v>-52</v>
      </c>
    </row>
    <row r="259" spans="1:14" s="12" customFormat="1" ht="42" customHeight="1" outlineLevel="1" thickBot="1">
      <c r="A259" s="37"/>
      <c r="B259" s="3"/>
      <c r="C259" s="3"/>
      <c r="D259" s="3"/>
      <c r="E259" s="41"/>
      <c r="F259" s="41"/>
      <c r="G259" s="5"/>
      <c r="H259" s="5"/>
      <c r="I259" s="7">
        <f t="shared" si="28"/>
        <v>0</v>
      </c>
      <c r="J259" s="5"/>
      <c r="K259" s="9" t="str">
        <f t="shared" si="29"/>
        <v>0</v>
      </c>
      <c r="L259" s="27">
        <f t="shared" si="31"/>
        <v>0</v>
      </c>
      <c r="M259" s="10"/>
      <c r="N259" s="11">
        <f>J259-K238</f>
        <v>-52</v>
      </c>
    </row>
    <row r="260" spans="1:14" s="12" customFormat="1" ht="42" customHeight="1" outlineLevel="1" thickBot="1">
      <c r="A260" s="37"/>
      <c r="B260" s="3"/>
      <c r="C260" s="3"/>
      <c r="D260" s="3"/>
      <c r="E260" s="41"/>
      <c r="F260" s="41"/>
      <c r="G260" s="5"/>
      <c r="H260" s="5"/>
      <c r="I260" s="7">
        <f t="shared" si="28"/>
        <v>0</v>
      </c>
      <c r="J260" s="5"/>
      <c r="K260" s="9" t="str">
        <f t="shared" si="29"/>
        <v>0</v>
      </c>
      <c r="L260" s="27">
        <f t="shared" si="31"/>
        <v>0</v>
      </c>
      <c r="M260" s="10"/>
      <c r="N260" s="11">
        <f>J260-K238</f>
        <v>-52</v>
      </c>
    </row>
    <row r="261" spans="1:14" s="12" customFormat="1" ht="42" customHeight="1" outlineLevel="1" thickBot="1">
      <c r="A261" s="37"/>
      <c r="B261" s="3"/>
      <c r="C261" s="3"/>
      <c r="D261" s="3"/>
      <c r="E261" s="41"/>
      <c r="F261" s="41"/>
      <c r="G261" s="5"/>
      <c r="H261" s="5"/>
      <c r="I261" s="7">
        <f t="shared" si="28"/>
        <v>0</v>
      </c>
      <c r="J261" s="5"/>
      <c r="K261" s="9" t="str">
        <f t="shared" si="29"/>
        <v>0</v>
      </c>
      <c r="L261" s="27">
        <f t="shared" si="31"/>
        <v>0</v>
      </c>
      <c r="M261" s="10"/>
      <c r="N261" s="11">
        <f>J261-K238</f>
        <v>-52</v>
      </c>
    </row>
    <row r="262" spans="1:14" s="12" customFormat="1" ht="42" customHeight="1" outlineLevel="1" thickBot="1">
      <c r="A262" s="37"/>
      <c r="B262" s="3"/>
      <c r="C262" s="3"/>
      <c r="D262" s="3"/>
      <c r="E262" s="41"/>
      <c r="F262" s="41"/>
      <c r="G262" s="5"/>
      <c r="H262" s="5"/>
      <c r="I262" s="7">
        <f t="shared" si="28"/>
        <v>0</v>
      </c>
      <c r="J262" s="5"/>
      <c r="K262" s="9" t="str">
        <f t="shared" si="29"/>
        <v>0</v>
      </c>
      <c r="L262" s="27">
        <f t="shared" si="31"/>
        <v>0</v>
      </c>
      <c r="M262" s="10"/>
      <c r="N262" s="11">
        <f>J262-K238</f>
        <v>-52</v>
      </c>
    </row>
    <row r="263" spans="1:14" s="12" customFormat="1" ht="42" customHeight="1" outlineLevel="1" thickBot="1">
      <c r="A263" s="37"/>
      <c r="B263" s="3"/>
      <c r="C263" s="3"/>
      <c r="D263" s="3"/>
      <c r="E263" s="41"/>
      <c r="F263" s="41"/>
      <c r="G263" s="5"/>
      <c r="H263" s="5"/>
      <c r="I263" s="7">
        <f t="shared" si="28"/>
        <v>0</v>
      </c>
      <c r="J263" s="5"/>
      <c r="K263" s="9" t="str">
        <f t="shared" si="29"/>
        <v>0</v>
      </c>
      <c r="L263" s="27">
        <f t="shared" si="31"/>
        <v>0</v>
      </c>
      <c r="M263" s="10"/>
      <c r="N263" s="11">
        <f>J263-K238</f>
        <v>-52</v>
      </c>
    </row>
    <row r="264" spans="1:14" s="12" customFormat="1" ht="42" customHeight="1" outlineLevel="1" thickBot="1">
      <c r="A264" s="37"/>
      <c r="B264" s="3"/>
      <c r="C264" s="3"/>
      <c r="D264" s="3"/>
      <c r="E264" s="41"/>
      <c r="F264" s="41"/>
      <c r="G264" s="5"/>
      <c r="H264" s="5"/>
      <c r="I264" s="7">
        <f t="shared" si="28"/>
        <v>0</v>
      </c>
      <c r="J264" s="5"/>
      <c r="K264" s="9" t="str">
        <f t="shared" si="29"/>
        <v>0</v>
      </c>
      <c r="L264" s="27">
        <f t="shared" si="31"/>
        <v>0</v>
      </c>
      <c r="M264" s="10"/>
      <c r="N264" s="11">
        <f>J264-K238</f>
        <v>-52</v>
      </c>
    </row>
    <row r="265" spans="1:14" s="12" customFormat="1" ht="42" customHeight="1" outlineLevel="1" thickBot="1">
      <c r="A265" s="37"/>
      <c r="B265" s="3"/>
      <c r="C265" s="3"/>
      <c r="D265" s="3"/>
      <c r="E265" s="41"/>
      <c r="F265" s="41"/>
      <c r="G265" s="5"/>
      <c r="H265" s="5"/>
      <c r="I265" s="7">
        <f t="shared" si="28"/>
        <v>0</v>
      </c>
      <c r="J265" s="5"/>
      <c r="K265" s="9" t="str">
        <f t="shared" si="29"/>
        <v>0</v>
      </c>
      <c r="L265" s="27">
        <f t="shared" si="31"/>
        <v>0</v>
      </c>
      <c r="M265" s="10"/>
      <c r="N265" s="11">
        <f>J265-K238</f>
        <v>-52</v>
      </c>
    </row>
    <row r="266" spans="1:14" s="12" customFormat="1" ht="42" customHeight="1" outlineLevel="1" thickBot="1">
      <c r="A266" s="37"/>
      <c r="B266" s="3"/>
      <c r="C266" s="3"/>
      <c r="D266" s="3"/>
      <c r="E266" s="41"/>
      <c r="F266" s="41"/>
      <c r="G266" s="5"/>
      <c r="H266" s="5"/>
      <c r="I266" s="7">
        <f t="shared" si="28"/>
        <v>0</v>
      </c>
      <c r="J266" s="5"/>
      <c r="K266" s="9" t="str">
        <f t="shared" si="29"/>
        <v>0</v>
      </c>
      <c r="L266" s="27">
        <f t="shared" si="31"/>
        <v>0</v>
      </c>
      <c r="M266" s="10"/>
      <c r="N266" s="11">
        <f>J266-K238</f>
        <v>-52</v>
      </c>
    </row>
    <row r="267" spans="1:14" s="12" customFormat="1" ht="42" customHeight="1" outlineLevel="1" thickBot="1">
      <c r="A267" s="37"/>
      <c r="B267" s="3"/>
      <c r="C267" s="3"/>
      <c r="D267" s="3"/>
      <c r="E267" s="41"/>
      <c r="F267" s="41"/>
      <c r="G267" s="5"/>
      <c r="H267" s="5"/>
      <c r="I267" s="7">
        <f t="shared" si="28"/>
        <v>0</v>
      </c>
      <c r="J267" s="5"/>
      <c r="K267" s="9" t="str">
        <f t="shared" si="29"/>
        <v>0</v>
      </c>
      <c r="L267" s="27">
        <f t="shared" si="31"/>
        <v>0</v>
      </c>
      <c r="M267" s="10"/>
      <c r="N267" s="11">
        <f>J267-K238</f>
        <v>-52</v>
      </c>
    </row>
    <row r="268" spans="1:14" s="12" customFormat="1" ht="42" customHeight="1" outlineLevel="1" thickBot="1">
      <c r="A268" s="37"/>
      <c r="B268" s="3"/>
      <c r="C268" s="3"/>
      <c r="D268" s="3"/>
      <c r="E268" s="41"/>
      <c r="F268" s="41"/>
      <c r="G268" s="5"/>
      <c r="H268" s="5"/>
      <c r="I268" s="7">
        <f t="shared" si="28"/>
        <v>0</v>
      </c>
      <c r="J268" s="5"/>
      <c r="K268" s="9" t="str">
        <f t="shared" si="29"/>
        <v>0</v>
      </c>
      <c r="L268" s="27">
        <f t="shared" si="31"/>
        <v>0</v>
      </c>
      <c r="M268" s="10"/>
      <c r="N268" s="11">
        <f>J268-K238</f>
        <v>-52</v>
      </c>
    </row>
    <row r="269" spans="1:14" s="12" customFormat="1" ht="42" customHeight="1" outlineLevel="1" thickBot="1">
      <c r="A269" s="37"/>
      <c r="B269" s="3"/>
      <c r="C269" s="3"/>
      <c r="D269" s="3"/>
      <c r="E269" s="41"/>
      <c r="F269" s="41"/>
      <c r="G269" s="5"/>
      <c r="H269" s="5"/>
      <c r="I269" s="7">
        <f t="shared" si="28"/>
        <v>0</v>
      </c>
      <c r="J269" s="5"/>
      <c r="K269" s="9" t="str">
        <f t="shared" si="29"/>
        <v>0</v>
      </c>
      <c r="L269" s="27">
        <f t="shared" si="31"/>
        <v>0</v>
      </c>
      <c r="M269" s="10"/>
      <c r="N269" s="11">
        <f>J269-K238</f>
        <v>-52</v>
      </c>
    </row>
    <row r="270" spans="1:14" s="12" customFormat="1" ht="42" customHeight="1" outlineLevel="1" thickBot="1">
      <c r="A270" s="37"/>
      <c r="B270" s="3"/>
      <c r="C270" s="3"/>
      <c r="D270" s="3"/>
      <c r="E270" s="41"/>
      <c r="F270" s="41"/>
      <c r="G270" s="5"/>
      <c r="H270" s="5"/>
      <c r="I270" s="7">
        <f t="shared" si="28"/>
        <v>0</v>
      </c>
      <c r="J270" s="5"/>
      <c r="K270" s="9" t="str">
        <f>IF(N270&gt;0,ROUND((N270/1),2),"0")</f>
        <v>0</v>
      </c>
      <c r="L270" s="27">
        <f>SUM(I270+K270)</f>
        <v>0</v>
      </c>
      <c r="M270" s="10"/>
      <c r="N270" s="11">
        <f>J270-K238</f>
        <v>-52</v>
      </c>
    </row>
    <row r="271" spans="1:14" s="12" customFormat="1" ht="42" customHeight="1" outlineLevel="1" thickBot="1">
      <c r="A271" s="37"/>
      <c r="B271" s="3"/>
      <c r="C271" s="3"/>
      <c r="D271" s="3"/>
      <c r="E271" s="41"/>
      <c r="F271" s="41"/>
      <c r="G271" s="5"/>
      <c r="H271" s="5"/>
      <c r="I271" s="7">
        <f t="shared" si="28"/>
        <v>0</v>
      </c>
      <c r="J271" s="5"/>
      <c r="K271" s="9" t="str">
        <f>IF(N271&gt;0,ROUND((N271/1),2),"0")</f>
        <v>0</v>
      </c>
      <c r="L271" s="27">
        <f>SUM(I271+K271)</f>
        <v>0</v>
      </c>
      <c r="M271" s="10"/>
      <c r="N271" s="11">
        <f>J271-K238</f>
        <v>-52</v>
      </c>
    </row>
    <row r="272" spans="1:14" s="12" customFormat="1" ht="42" customHeight="1" outlineLevel="1" thickBot="1">
      <c r="A272" s="37"/>
      <c r="B272" s="3"/>
      <c r="C272" s="3"/>
      <c r="D272" s="3"/>
      <c r="E272" s="41"/>
      <c r="F272" s="41"/>
      <c r="G272" s="5"/>
      <c r="H272" s="5"/>
      <c r="I272" s="7">
        <f t="shared" si="28"/>
        <v>0</v>
      </c>
      <c r="J272" s="5"/>
      <c r="K272" s="9" t="str">
        <f>IF(N272&gt;0,ROUND((N272/1),2),"0")</f>
        <v>0</v>
      </c>
      <c r="L272" s="27">
        <f>SUM(I272+K272)</f>
        <v>0</v>
      </c>
      <c r="M272" s="10"/>
      <c r="N272" s="11">
        <f>J272-K238</f>
        <v>-52</v>
      </c>
    </row>
    <row r="273" spans="1:14" s="12" customFormat="1" ht="42" customHeight="1" outlineLevel="1" thickBot="1">
      <c r="A273" s="37"/>
      <c r="B273" s="13"/>
      <c r="C273" s="13"/>
      <c r="D273" s="13"/>
      <c r="E273" s="42"/>
      <c r="F273" s="42"/>
      <c r="G273" s="15"/>
      <c r="H273" s="15"/>
      <c r="I273" s="17">
        <f t="shared" si="28"/>
        <v>0</v>
      </c>
      <c r="J273" s="15"/>
      <c r="K273" s="19" t="str">
        <f>IF(N273&gt;0,ROUND((N273/1),2),"0")</f>
        <v>0</v>
      </c>
      <c r="L273" s="29">
        <f>SUM(I273+K273)</f>
        <v>0</v>
      </c>
      <c r="M273" s="20"/>
      <c r="N273" s="11">
        <f>J273-K238</f>
        <v>-52</v>
      </c>
    </row>
    <row r="274" spans="1:13" ht="33" customHeight="1" thickBot="1" thickTop="1">
      <c r="A274" s="35" t="str">
        <f>C275</f>
        <v>A1-S</v>
      </c>
      <c r="B274" s="38" t="s">
        <v>16</v>
      </c>
      <c r="C274" s="38"/>
      <c r="D274" s="38"/>
      <c r="E274" s="38" t="s">
        <v>44</v>
      </c>
      <c r="F274" s="38"/>
      <c r="G274" s="38"/>
      <c r="H274" s="38"/>
      <c r="I274" s="38"/>
      <c r="J274" s="32" t="s">
        <v>17</v>
      </c>
      <c r="K274" s="38"/>
      <c r="L274" s="38"/>
      <c r="M274" s="39"/>
    </row>
    <row r="275" spans="1:13" ht="63.75" thickBot="1">
      <c r="A275" s="44"/>
      <c r="B275" s="21" t="s">
        <v>11</v>
      </c>
      <c r="C275" s="5" t="s">
        <v>94</v>
      </c>
      <c r="D275" s="21" t="s">
        <v>12</v>
      </c>
      <c r="E275" s="23" t="s">
        <v>95</v>
      </c>
      <c r="F275" s="21" t="s">
        <v>22</v>
      </c>
      <c r="G275" s="5">
        <f>G201</f>
        <v>130</v>
      </c>
      <c r="H275" s="21" t="s">
        <v>13</v>
      </c>
      <c r="I275" s="24">
        <f>G275/K275</f>
        <v>2.5</v>
      </c>
      <c r="J275" s="21" t="s">
        <v>14</v>
      </c>
      <c r="K275" s="25">
        <f>K201</f>
        <v>52</v>
      </c>
      <c r="L275" s="28"/>
      <c r="M275" s="26">
        <f>M201</f>
        <v>104</v>
      </c>
    </row>
    <row r="276" spans="1:13" s="2" customFormat="1" ht="63.75" thickBot="1">
      <c r="A276" s="44"/>
      <c r="B276" s="21" t="s">
        <v>0</v>
      </c>
      <c r="C276" s="21" t="s">
        <v>1</v>
      </c>
      <c r="D276" s="21" t="s">
        <v>2</v>
      </c>
      <c r="E276" s="40" t="s">
        <v>3</v>
      </c>
      <c r="F276" s="40"/>
      <c r="G276" s="21" t="s">
        <v>4</v>
      </c>
      <c r="H276" s="21"/>
      <c r="I276" s="21" t="s">
        <v>6</v>
      </c>
      <c r="J276" s="21" t="s">
        <v>7</v>
      </c>
      <c r="K276" s="21" t="s">
        <v>8</v>
      </c>
      <c r="L276" s="28" t="s">
        <v>9</v>
      </c>
      <c r="M276" s="22" t="s">
        <v>10</v>
      </c>
    </row>
    <row r="277" spans="1:14" s="12" customFormat="1" ht="42" customHeight="1" outlineLevel="1" thickBot="1">
      <c r="A277" s="44"/>
      <c r="B277" s="3"/>
      <c r="C277" s="3">
        <v>1</v>
      </c>
      <c r="D277" s="3" t="s">
        <v>81</v>
      </c>
      <c r="E277" s="41" t="s">
        <v>40</v>
      </c>
      <c r="F277" s="41"/>
      <c r="G277" s="5"/>
      <c r="H277" s="5">
        <v>0</v>
      </c>
      <c r="I277" s="7">
        <f aca="true" t="shared" si="32" ref="I277:I310">SUM(G277:H277)</f>
        <v>0</v>
      </c>
      <c r="J277" s="5">
        <v>123.81</v>
      </c>
      <c r="K277" s="9">
        <f aca="true" t="shared" si="33" ref="K277:K306">IF(N277&gt;0,ROUND((N277/1),2),"0")</f>
        <v>71.81</v>
      </c>
      <c r="L277" s="27">
        <f>SUM(I277+K277)</f>
        <v>71.81</v>
      </c>
      <c r="M277" s="10" t="s">
        <v>41</v>
      </c>
      <c r="N277" s="11">
        <f>J277-K275</f>
        <v>71.81</v>
      </c>
    </row>
    <row r="278" spans="1:14" s="12" customFormat="1" ht="42" customHeight="1" outlineLevel="1" thickBot="1">
      <c r="A278" s="44"/>
      <c r="B278" s="3"/>
      <c r="C278" s="3">
        <v>2</v>
      </c>
      <c r="D278" s="3" t="s">
        <v>96</v>
      </c>
      <c r="E278" s="41" t="s">
        <v>98</v>
      </c>
      <c r="F278" s="41"/>
      <c r="G278" s="5"/>
      <c r="H278" s="5">
        <v>0</v>
      </c>
      <c r="I278" s="7">
        <f t="shared" si="32"/>
        <v>0</v>
      </c>
      <c r="J278" s="5">
        <v>50.66</v>
      </c>
      <c r="K278" s="9" t="str">
        <f t="shared" si="33"/>
        <v>0</v>
      </c>
      <c r="L278" s="27">
        <f aca="true" t="shared" si="34" ref="L278:L283">SUM(I278+K278)</f>
        <v>0</v>
      </c>
      <c r="M278" s="10" t="s">
        <v>32</v>
      </c>
      <c r="N278" s="11">
        <f>J278-K275</f>
        <v>-1.3400000000000034</v>
      </c>
    </row>
    <row r="279" spans="1:14" s="12" customFormat="1" ht="42" customHeight="1" outlineLevel="1" thickBot="1">
      <c r="A279" s="44"/>
      <c r="B279" s="3"/>
      <c r="C279" s="3">
        <v>3</v>
      </c>
      <c r="D279" s="3" t="s">
        <v>97</v>
      </c>
      <c r="E279" s="41" t="s">
        <v>99</v>
      </c>
      <c r="F279" s="41"/>
      <c r="G279" s="5">
        <v>5</v>
      </c>
      <c r="H279" s="5">
        <v>5</v>
      </c>
      <c r="I279" s="7">
        <f t="shared" si="32"/>
        <v>10</v>
      </c>
      <c r="J279" s="5">
        <v>57.87</v>
      </c>
      <c r="K279" s="9">
        <f t="shared" si="33"/>
        <v>5.87</v>
      </c>
      <c r="L279" s="27">
        <f t="shared" si="34"/>
        <v>15.870000000000001</v>
      </c>
      <c r="M279" s="10" t="s">
        <v>43</v>
      </c>
      <c r="N279" s="11">
        <f>J279-K275</f>
        <v>5.869999999999997</v>
      </c>
    </row>
    <row r="280" spans="1:14" s="12" customFormat="1" ht="42" customHeight="1" outlineLevel="1" thickBot="1">
      <c r="A280" s="44"/>
      <c r="B280" s="3"/>
      <c r="C280" s="3"/>
      <c r="D280" s="3"/>
      <c r="E280" s="41"/>
      <c r="F280" s="41"/>
      <c r="G280" s="5"/>
      <c r="H280" s="5"/>
      <c r="I280" s="7">
        <f t="shared" si="32"/>
        <v>0</v>
      </c>
      <c r="J280" s="5"/>
      <c r="K280" s="9" t="str">
        <f t="shared" si="33"/>
        <v>0</v>
      </c>
      <c r="L280" s="27">
        <f t="shared" si="34"/>
        <v>0</v>
      </c>
      <c r="M280" s="10"/>
      <c r="N280" s="11">
        <f>J280-K275</f>
        <v>-52</v>
      </c>
    </row>
    <row r="281" spans="1:14" s="12" customFormat="1" ht="42" customHeight="1" outlineLevel="1" thickBot="1">
      <c r="A281" s="44"/>
      <c r="B281" s="3"/>
      <c r="C281" s="3"/>
      <c r="D281" s="3"/>
      <c r="E281" s="41"/>
      <c r="F281" s="41"/>
      <c r="G281" s="5"/>
      <c r="H281" s="5"/>
      <c r="I281" s="7">
        <f t="shared" si="32"/>
        <v>0</v>
      </c>
      <c r="J281" s="5"/>
      <c r="K281" s="9" t="str">
        <f t="shared" si="33"/>
        <v>0</v>
      </c>
      <c r="L281" s="27">
        <f t="shared" si="34"/>
        <v>0</v>
      </c>
      <c r="M281" s="10"/>
      <c r="N281" s="11">
        <f>J281-K275</f>
        <v>-52</v>
      </c>
    </row>
    <row r="282" spans="1:14" s="12" customFormat="1" ht="42" customHeight="1" outlineLevel="1" thickBot="1">
      <c r="A282" s="44"/>
      <c r="B282" s="3"/>
      <c r="C282" s="3"/>
      <c r="D282" s="3"/>
      <c r="E282" s="41"/>
      <c r="F282" s="41"/>
      <c r="G282" s="5"/>
      <c r="H282" s="5"/>
      <c r="I282" s="7">
        <f t="shared" si="32"/>
        <v>0</v>
      </c>
      <c r="J282" s="5"/>
      <c r="K282" s="9" t="str">
        <f t="shared" si="33"/>
        <v>0</v>
      </c>
      <c r="L282" s="27">
        <f t="shared" si="34"/>
        <v>0</v>
      </c>
      <c r="M282" s="10"/>
      <c r="N282" s="11">
        <f>J282-K275</f>
        <v>-52</v>
      </c>
    </row>
    <row r="283" spans="1:14" s="12" customFormat="1" ht="42" customHeight="1" outlineLevel="1" thickBot="1">
      <c r="A283" s="44"/>
      <c r="B283" s="3"/>
      <c r="C283" s="3"/>
      <c r="D283" s="3"/>
      <c r="E283" s="41"/>
      <c r="F283" s="41"/>
      <c r="G283" s="5"/>
      <c r="H283" s="5"/>
      <c r="I283" s="7">
        <f t="shared" si="32"/>
        <v>0</v>
      </c>
      <c r="J283" s="5"/>
      <c r="K283" s="9" t="str">
        <f t="shared" si="33"/>
        <v>0</v>
      </c>
      <c r="L283" s="27">
        <f t="shared" si="34"/>
        <v>0</v>
      </c>
      <c r="M283" s="10"/>
      <c r="N283" s="11">
        <f>J283-K275</f>
        <v>-52</v>
      </c>
    </row>
    <row r="284" spans="1:14" s="12" customFormat="1" ht="42" customHeight="1" outlineLevel="1" thickBot="1">
      <c r="A284" s="44"/>
      <c r="B284" s="3"/>
      <c r="C284" s="3"/>
      <c r="D284" s="3"/>
      <c r="E284" s="41"/>
      <c r="F284" s="41"/>
      <c r="G284" s="5"/>
      <c r="H284" s="5"/>
      <c r="I284" s="7">
        <f t="shared" si="32"/>
        <v>0</v>
      </c>
      <c r="J284" s="5"/>
      <c r="K284" s="9" t="str">
        <f t="shared" si="33"/>
        <v>0</v>
      </c>
      <c r="L284" s="27">
        <f>SUM(I284+K284)</f>
        <v>0</v>
      </c>
      <c r="M284" s="10"/>
      <c r="N284" s="11">
        <f>J284-K274</f>
        <v>0</v>
      </c>
    </row>
    <row r="285" spans="1:14" s="12" customFormat="1" ht="42" customHeight="1" outlineLevel="1" thickBot="1">
      <c r="A285" s="44"/>
      <c r="B285" s="3"/>
      <c r="C285" s="3"/>
      <c r="D285" s="3"/>
      <c r="E285" s="41"/>
      <c r="F285" s="41"/>
      <c r="G285" s="5"/>
      <c r="H285" s="5"/>
      <c r="I285" s="7">
        <f t="shared" si="32"/>
        <v>0</v>
      </c>
      <c r="J285" s="5"/>
      <c r="K285" s="9" t="str">
        <f t="shared" si="33"/>
        <v>0</v>
      </c>
      <c r="L285" s="27">
        <f aca="true" t="shared" si="35" ref="L285:L306">SUM(I285+K285)</f>
        <v>0</v>
      </c>
      <c r="M285" s="10"/>
      <c r="N285" s="11">
        <f>J285-K275</f>
        <v>-52</v>
      </c>
    </row>
    <row r="286" spans="1:14" s="12" customFormat="1" ht="42" customHeight="1" outlineLevel="1" thickBot="1">
      <c r="A286" s="44"/>
      <c r="B286" s="3"/>
      <c r="C286" s="3"/>
      <c r="D286" s="3"/>
      <c r="E286" s="41"/>
      <c r="F286" s="41"/>
      <c r="G286" s="5"/>
      <c r="H286" s="5"/>
      <c r="I286" s="7">
        <f t="shared" si="32"/>
        <v>0</v>
      </c>
      <c r="J286" s="5"/>
      <c r="K286" s="9" t="str">
        <f t="shared" si="33"/>
        <v>0</v>
      </c>
      <c r="L286" s="27">
        <f t="shared" si="35"/>
        <v>0</v>
      </c>
      <c r="M286" s="10"/>
      <c r="N286" s="11">
        <f>J286-K275</f>
        <v>-52</v>
      </c>
    </row>
    <row r="287" spans="1:14" s="12" customFormat="1" ht="42" customHeight="1" outlineLevel="1" thickBot="1">
      <c r="A287" s="44"/>
      <c r="B287" s="3"/>
      <c r="C287" s="3"/>
      <c r="D287" s="3"/>
      <c r="E287" s="41"/>
      <c r="F287" s="41"/>
      <c r="G287" s="5"/>
      <c r="H287" s="5"/>
      <c r="I287" s="7">
        <f t="shared" si="32"/>
        <v>0</v>
      </c>
      <c r="J287" s="5"/>
      <c r="K287" s="9" t="str">
        <f t="shared" si="33"/>
        <v>0</v>
      </c>
      <c r="L287" s="27">
        <f t="shared" si="35"/>
        <v>0</v>
      </c>
      <c r="M287" s="10"/>
      <c r="N287" s="11">
        <f>J287-K275</f>
        <v>-52</v>
      </c>
    </row>
    <row r="288" spans="1:14" s="12" customFormat="1" ht="42" customHeight="1" outlineLevel="1" thickBot="1">
      <c r="A288" s="44"/>
      <c r="B288" s="3"/>
      <c r="C288" s="3"/>
      <c r="D288" s="3"/>
      <c r="E288" s="41"/>
      <c r="F288" s="41"/>
      <c r="G288" s="5"/>
      <c r="H288" s="5"/>
      <c r="I288" s="7">
        <f t="shared" si="32"/>
        <v>0</v>
      </c>
      <c r="J288" s="5"/>
      <c r="K288" s="9" t="str">
        <f t="shared" si="33"/>
        <v>0</v>
      </c>
      <c r="L288" s="27">
        <f t="shared" si="35"/>
        <v>0</v>
      </c>
      <c r="M288" s="10"/>
      <c r="N288" s="11">
        <f>J288-K275</f>
        <v>-52</v>
      </c>
    </row>
    <row r="289" spans="1:14" s="12" customFormat="1" ht="42" customHeight="1" outlineLevel="1" thickBot="1">
      <c r="A289" s="44"/>
      <c r="B289" s="3"/>
      <c r="C289" s="3"/>
      <c r="D289" s="3"/>
      <c r="E289" s="41"/>
      <c r="F289" s="41"/>
      <c r="G289" s="5"/>
      <c r="H289" s="5"/>
      <c r="I289" s="7">
        <f t="shared" si="32"/>
        <v>0</v>
      </c>
      <c r="J289" s="5"/>
      <c r="K289" s="9" t="str">
        <f t="shared" si="33"/>
        <v>0</v>
      </c>
      <c r="L289" s="27">
        <f t="shared" si="35"/>
        <v>0</v>
      </c>
      <c r="M289" s="10"/>
      <c r="N289" s="11">
        <f>J289-K275</f>
        <v>-52</v>
      </c>
    </row>
    <row r="290" spans="1:14" s="12" customFormat="1" ht="42" customHeight="1" outlineLevel="1" thickBot="1">
      <c r="A290" s="44"/>
      <c r="B290" s="3"/>
      <c r="C290" s="3"/>
      <c r="D290" s="3"/>
      <c r="E290" s="41"/>
      <c r="F290" s="41"/>
      <c r="G290" s="5"/>
      <c r="H290" s="5"/>
      <c r="I290" s="7">
        <f t="shared" si="32"/>
        <v>0</v>
      </c>
      <c r="J290" s="5"/>
      <c r="K290" s="9" t="str">
        <f t="shared" si="33"/>
        <v>0</v>
      </c>
      <c r="L290" s="27">
        <f t="shared" si="35"/>
        <v>0</v>
      </c>
      <c r="M290" s="10"/>
      <c r="N290" s="11">
        <f>J290-K275</f>
        <v>-52</v>
      </c>
    </row>
    <row r="291" spans="1:14" s="12" customFormat="1" ht="42" customHeight="1" outlineLevel="1" thickBot="1">
      <c r="A291" s="44"/>
      <c r="B291" s="3"/>
      <c r="C291" s="3"/>
      <c r="D291" s="3"/>
      <c r="E291" s="41"/>
      <c r="F291" s="41"/>
      <c r="G291" s="5"/>
      <c r="H291" s="5"/>
      <c r="I291" s="7">
        <f t="shared" si="32"/>
        <v>0</v>
      </c>
      <c r="J291" s="5"/>
      <c r="K291" s="9" t="str">
        <f t="shared" si="33"/>
        <v>0</v>
      </c>
      <c r="L291" s="27">
        <f t="shared" si="35"/>
        <v>0</v>
      </c>
      <c r="M291" s="10"/>
      <c r="N291" s="11">
        <f>J291-K275</f>
        <v>-52</v>
      </c>
    </row>
    <row r="292" spans="1:14" s="12" customFormat="1" ht="42" customHeight="1" outlineLevel="1" thickBot="1">
      <c r="A292" s="44"/>
      <c r="B292" s="3"/>
      <c r="C292" s="3"/>
      <c r="D292" s="3"/>
      <c r="E292" s="41"/>
      <c r="F292" s="41"/>
      <c r="G292" s="5"/>
      <c r="H292" s="5"/>
      <c r="I292" s="7">
        <f t="shared" si="32"/>
        <v>0</v>
      </c>
      <c r="J292" s="5"/>
      <c r="K292" s="9" t="str">
        <f t="shared" si="33"/>
        <v>0</v>
      </c>
      <c r="L292" s="27">
        <f t="shared" si="35"/>
        <v>0</v>
      </c>
      <c r="M292" s="10"/>
      <c r="N292" s="11">
        <f>J292-K275</f>
        <v>-52</v>
      </c>
    </row>
    <row r="293" spans="1:14" s="12" customFormat="1" ht="42" customHeight="1" outlineLevel="1" thickBot="1">
      <c r="A293" s="44"/>
      <c r="B293" s="3"/>
      <c r="C293" s="3"/>
      <c r="D293" s="3"/>
      <c r="E293" s="41"/>
      <c r="F293" s="41"/>
      <c r="G293" s="5"/>
      <c r="H293" s="5"/>
      <c r="I293" s="7">
        <f t="shared" si="32"/>
        <v>0</v>
      </c>
      <c r="J293" s="5"/>
      <c r="K293" s="9" t="str">
        <f t="shared" si="33"/>
        <v>0</v>
      </c>
      <c r="L293" s="27">
        <f t="shared" si="35"/>
        <v>0</v>
      </c>
      <c r="M293" s="10"/>
      <c r="N293" s="11">
        <f>J293-K275</f>
        <v>-52</v>
      </c>
    </row>
    <row r="294" spans="1:14" s="12" customFormat="1" ht="42" customHeight="1" outlineLevel="1" thickBot="1">
      <c r="A294" s="44"/>
      <c r="B294" s="3"/>
      <c r="C294" s="3"/>
      <c r="D294" s="3"/>
      <c r="E294" s="41"/>
      <c r="F294" s="41"/>
      <c r="G294" s="5"/>
      <c r="H294" s="5"/>
      <c r="I294" s="7">
        <f t="shared" si="32"/>
        <v>0</v>
      </c>
      <c r="J294" s="5"/>
      <c r="K294" s="9" t="str">
        <f t="shared" si="33"/>
        <v>0</v>
      </c>
      <c r="L294" s="27">
        <f t="shared" si="35"/>
        <v>0</v>
      </c>
      <c r="M294" s="10"/>
      <c r="N294" s="11">
        <f>J294-K275</f>
        <v>-52</v>
      </c>
    </row>
    <row r="295" spans="1:14" s="12" customFormat="1" ht="42" customHeight="1" outlineLevel="1" thickBot="1">
      <c r="A295" s="44"/>
      <c r="B295" s="3"/>
      <c r="C295" s="3"/>
      <c r="D295" s="3"/>
      <c r="E295" s="41"/>
      <c r="F295" s="41"/>
      <c r="G295" s="5"/>
      <c r="H295" s="5"/>
      <c r="I295" s="7">
        <f t="shared" si="32"/>
        <v>0</v>
      </c>
      <c r="J295" s="5"/>
      <c r="K295" s="9" t="str">
        <f t="shared" si="33"/>
        <v>0</v>
      </c>
      <c r="L295" s="27">
        <f t="shared" si="35"/>
        <v>0</v>
      </c>
      <c r="M295" s="10"/>
      <c r="N295" s="11">
        <f>J295-K275</f>
        <v>-52</v>
      </c>
    </row>
    <row r="296" spans="1:14" s="12" customFormat="1" ht="42" customHeight="1" outlineLevel="1" thickBot="1">
      <c r="A296" s="44"/>
      <c r="B296" s="3"/>
      <c r="C296" s="3"/>
      <c r="D296" s="3"/>
      <c r="E296" s="41"/>
      <c r="F296" s="41"/>
      <c r="G296" s="5"/>
      <c r="H296" s="5"/>
      <c r="I296" s="7">
        <f t="shared" si="32"/>
        <v>0</v>
      </c>
      <c r="J296" s="5"/>
      <c r="K296" s="9" t="str">
        <f t="shared" si="33"/>
        <v>0</v>
      </c>
      <c r="L296" s="27">
        <f t="shared" si="35"/>
        <v>0</v>
      </c>
      <c r="M296" s="10"/>
      <c r="N296" s="11">
        <f>J296-K275</f>
        <v>-52</v>
      </c>
    </row>
    <row r="297" spans="1:14" s="12" customFormat="1" ht="42" customHeight="1" outlineLevel="1" thickBot="1">
      <c r="A297" s="44"/>
      <c r="B297" s="3"/>
      <c r="C297" s="3"/>
      <c r="D297" s="3"/>
      <c r="E297" s="41"/>
      <c r="F297" s="41"/>
      <c r="G297" s="5"/>
      <c r="H297" s="5"/>
      <c r="I297" s="7">
        <f t="shared" si="32"/>
        <v>0</v>
      </c>
      <c r="J297" s="5"/>
      <c r="K297" s="9" t="str">
        <f t="shared" si="33"/>
        <v>0</v>
      </c>
      <c r="L297" s="27">
        <f t="shared" si="35"/>
        <v>0</v>
      </c>
      <c r="M297" s="10"/>
      <c r="N297" s="11">
        <f>J297-K275</f>
        <v>-52</v>
      </c>
    </row>
    <row r="298" spans="1:14" s="12" customFormat="1" ht="42" customHeight="1" outlineLevel="1" thickBot="1">
      <c r="A298" s="44"/>
      <c r="B298" s="3"/>
      <c r="C298" s="3"/>
      <c r="D298" s="3"/>
      <c r="E298" s="41"/>
      <c r="F298" s="41"/>
      <c r="G298" s="5"/>
      <c r="H298" s="5"/>
      <c r="I298" s="7">
        <f t="shared" si="32"/>
        <v>0</v>
      </c>
      <c r="J298" s="5"/>
      <c r="K298" s="9" t="str">
        <f t="shared" si="33"/>
        <v>0</v>
      </c>
      <c r="L298" s="27">
        <f t="shared" si="35"/>
        <v>0</v>
      </c>
      <c r="M298" s="10"/>
      <c r="N298" s="11">
        <f>J298-K275</f>
        <v>-52</v>
      </c>
    </row>
    <row r="299" spans="1:14" s="12" customFormat="1" ht="42" customHeight="1" outlineLevel="1" thickBot="1">
      <c r="A299" s="44"/>
      <c r="B299" s="3"/>
      <c r="C299" s="3"/>
      <c r="D299" s="3"/>
      <c r="E299" s="41"/>
      <c r="F299" s="41"/>
      <c r="G299" s="5"/>
      <c r="H299" s="5"/>
      <c r="I299" s="7">
        <f t="shared" si="32"/>
        <v>0</v>
      </c>
      <c r="J299" s="5"/>
      <c r="K299" s="9" t="str">
        <f t="shared" si="33"/>
        <v>0</v>
      </c>
      <c r="L299" s="27">
        <f t="shared" si="35"/>
        <v>0</v>
      </c>
      <c r="M299" s="10"/>
      <c r="N299" s="11">
        <f>J299-K275</f>
        <v>-52</v>
      </c>
    </row>
    <row r="300" spans="1:14" s="12" customFormat="1" ht="42" customHeight="1" outlineLevel="1" thickBot="1">
      <c r="A300" s="44"/>
      <c r="B300" s="3"/>
      <c r="C300" s="3"/>
      <c r="D300" s="3"/>
      <c r="E300" s="41"/>
      <c r="F300" s="41"/>
      <c r="G300" s="5"/>
      <c r="H300" s="5"/>
      <c r="I300" s="7">
        <f t="shared" si="32"/>
        <v>0</v>
      </c>
      <c r="J300" s="5"/>
      <c r="K300" s="9" t="str">
        <f t="shared" si="33"/>
        <v>0</v>
      </c>
      <c r="L300" s="27">
        <f t="shared" si="35"/>
        <v>0</v>
      </c>
      <c r="M300" s="10"/>
      <c r="N300" s="11">
        <f>J300-K275</f>
        <v>-52</v>
      </c>
    </row>
    <row r="301" spans="1:14" s="12" customFormat="1" ht="42" customHeight="1" outlineLevel="1" thickBot="1">
      <c r="A301" s="44"/>
      <c r="B301" s="3"/>
      <c r="C301" s="3"/>
      <c r="D301" s="3"/>
      <c r="E301" s="41"/>
      <c r="F301" s="41"/>
      <c r="G301" s="5"/>
      <c r="H301" s="5"/>
      <c r="I301" s="7">
        <f t="shared" si="32"/>
        <v>0</v>
      </c>
      <c r="J301" s="5"/>
      <c r="K301" s="9" t="str">
        <f t="shared" si="33"/>
        <v>0</v>
      </c>
      <c r="L301" s="27">
        <f t="shared" si="35"/>
        <v>0</v>
      </c>
      <c r="M301" s="10"/>
      <c r="N301" s="11">
        <f>J301-K275</f>
        <v>-52</v>
      </c>
    </row>
    <row r="302" spans="1:14" s="12" customFormat="1" ht="42" customHeight="1" outlineLevel="1" thickBot="1">
      <c r="A302" s="44"/>
      <c r="B302" s="3"/>
      <c r="C302" s="3"/>
      <c r="D302" s="3"/>
      <c r="E302" s="41"/>
      <c r="F302" s="41"/>
      <c r="G302" s="5"/>
      <c r="H302" s="5"/>
      <c r="I302" s="7">
        <f t="shared" si="32"/>
        <v>0</v>
      </c>
      <c r="J302" s="5"/>
      <c r="K302" s="9" t="str">
        <f t="shared" si="33"/>
        <v>0</v>
      </c>
      <c r="L302" s="27">
        <f t="shared" si="35"/>
        <v>0</v>
      </c>
      <c r="M302" s="10"/>
      <c r="N302" s="11">
        <f>J302-K275</f>
        <v>-52</v>
      </c>
    </row>
    <row r="303" spans="1:14" s="12" customFormat="1" ht="42" customHeight="1" outlineLevel="1" thickBot="1">
      <c r="A303" s="44"/>
      <c r="B303" s="3"/>
      <c r="C303" s="3"/>
      <c r="D303" s="3"/>
      <c r="E303" s="41"/>
      <c r="F303" s="41"/>
      <c r="G303" s="5"/>
      <c r="H303" s="5"/>
      <c r="I303" s="7">
        <f t="shared" si="32"/>
        <v>0</v>
      </c>
      <c r="J303" s="5"/>
      <c r="K303" s="9" t="str">
        <f t="shared" si="33"/>
        <v>0</v>
      </c>
      <c r="L303" s="27">
        <f t="shared" si="35"/>
        <v>0</v>
      </c>
      <c r="M303" s="10"/>
      <c r="N303" s="11">
        <f>J303-K275</f>
        <v>-52</v>
      </c>
    </row>
    <row r="304" spans="1:14" s="12" customFormat="1" ht="42" customHeight="1" outlineLevel="1" thickBot="1">
      <c r="A304" s="44"/>
      <c r="B304" s="3"/>
      <c r="C304" s="3"/>
      <c r="D304" s="3"/>
      <c r="E304" s="41"/>
      <c r="F304" s="41"/>
      <c r="G304" s="5"/>
      <c r="H304" s="5"/>
      <c r="I304" s="7">
        <f t="shared" si="32"/>
        <v>0</v>
      </c>
      <c r="J304" s="5"/>
      <c r="K304" s="9" t="str">
        <f t="shared" si="33"/>
        <v>0</v>
      </c>
      <c r="L304" s="27">
        <f t="shared" si="35"/>
        <v>0</v>
      </c>
      <c r="M304" s="10"/>
      <c r="N304" s="11">
        <f>J304-K275</f>
        <v>-52</v>
      </c>
    </row>
    <row r="305" spans="1:14" s="12" customFormat="1" ht="42" customHeight="1" outlineLevel="1" thickBot="1">
      <c r="A305" s="44"/>
      <c r="B305" s="3"/>
      <c r="C305" s="3"/>
      <c r="D305" s="3"/>
      <c r="E305" s="41"/>
      <c r="F305" s="41"/>
      <c r="G305" s="5"/>
      <c r="H305" s="5"/>
      <c r="I305" s="7">
        <f t="shared" si="32"/>
        <v>0</v>
      </c>
      <c r="J305" s="5"/>
      <c r="K305" s="9" t="str">
        <f t="shared" si="33"/>
        <v>0</v>
      </c>
      <c r="L305" s="27">
        <f t="shared" si="35"/>
        <v>0</v>
      </c>
      <c r="M305" s="10"/>
      <c r="N305" s="11">
        <f>J305-K275</f>
        <v>-52</v>
      </c>
    </row>
    <row r="306" spans="1:14" s="12" customFormat="1" ht="42" customHeight="1" outlineLevel="1" thickBot="1">
      <c r="A306" s="44"/>
      <c r="B306" s="3"/>
      <c r="C306" s="3"/>
      <c r="D306" s="3"/>
      <c r="E306" s="41"/>
      <c r="F306" s="41"/>
      <c r="G306" s="5"/>
      <c r="H306" s="5"/>
      <c r="I306" s="7">
        <f t="shared" si="32"/>
        <v>0</v>
      </c>
      <c r="J306" s="5"/>
      <c r="K306" s="9" t="str">
        <f t="shared" si="33"/>
        <v>0</v>
      </c>
      <c r="L306" s="27">
        <f t="shared" si="35"/>
        <v>0</v>
      </c>
      <c r="M306" s="10"/>
      <c r="N306" s="11">
        <f>J306-K275</f>
        <v>-52</v>
      </c>
    </row>
    <row r="307" spans="1:14" s="12" customFormat="1" ht="42" customHeight="1" outlineLevel="1" thickBot="1">
      <c r="A307" s="44"/>
      <c r="B307" s="3"/>
      <c r="C307" s="3"/>
      <c r="D307" s="3"/>
      <c r="E307" s="41"/>
      <c r="F307" s="41"/>
      <c r="G307" s="5"/>
      <c r="H307" s="5"/>
      <c r="I307" s="7">
        <f t="shared" si="32"/>
        <v>0</v>
      </c>
      <c r="J307" s="5"/>
      <c r="K307" s="9" t="str">
        <f>IF(N307&gt;0,ROUND((N307/1),2),"0")</f>
        <v>0</v>
      </c>
      <c r="L307" s="27">
        <f>SUM(I307+K307)</f>
        <v>0</v>
      </c>
      <c r="M307" s="10"/>
      <c r="N307" s="11">
        <f>J307-K275</f>
        <v>-52</v>
      </c>
    </row>
    <row r="308" spans="1:14" s="12" customFormat="1" ht="42" customHeight="1" outlineLevel="1" thickBot="1">
      <c r="A308" s="44"/>
      <c r="B308" s="3"/>
      <c r="C308" s="3"/>
      <c r="D308" s="3"/>
      <c r="E308" s="41"/>
      <c r="F308" s="41"/>
      <c r="G308" s="5"/>
      <c r="H308" s="5"/>
      <c r="I308" s="7">
        <f t="shared" si="32"/>
        <v>0</v>
      </c>
      <c r="J308" s="5"/>
      <c r="K308" s="9" t="str">
        <f>IF(N308&gt;0,ROUND((N308/1),2),"0")</f>
        <v>0</v>
      </c>
      <c r="L308" s="27">
        <f>SUM(I308+K308)</f>
        <v>0</v>
      </c>
      <c r="M308" s="10"/>
      <c r="N308" s="11">
        <f>J308-K275</f>
        <v>-52</v>
      </c>
    </row>
    <row r="309" spans="1:14" s="12" customFormat="1" ht="42" customHeight="1" outlineLevel="1" thickBot="1">
      <c r="A309" s="44"/>
      <c r="B309" s="3"/>
      <c r="C309" s="3"/>
      <c r="D309" s="3"/>
      <c r="E309" s="41"/>
      <c r="F309" s="41"/>
      <c r="G309" s="5"/>
      <c r="H309" s="5"/>
      <c r="I309" s="7">
        <f t="shared" si="32"/>
        <v>0</v>
      </c>
      <c r="J309" s="5"/>
      <c r="K309" s="9" t="str">
        <f>IF(N309&gt;0,ROUND((N309/1),2),"0")</f>
        <v>0</v>
      </c>
      <c r="L309" s="27">
        <f>SUM(I309+K309)</f>
        <v>0</v>
      </c>
      <c r="M309" s="10"/>
      <c r="N309" s="11">
        <f>J309-K275</f>
        <v>-52</v>
      </c>
    </row>
    <row r="310" spans="1:14" s="12" customFormat="1" ht="42" customHeight="1" outlineLevel="1" thickBot="1">
      <c r="A310" s="44"/>
      <c r="B310" s="13"/>
      <c r="C310" s="13"/>
      <c r="D310" s="13"/>
      <c r="E310" s="42"/>
      <c r="F310" s="42"/>
      <c r="G310" s="15"/>
      <c r="H310" s="15"/>
      <c r="I310" s="17">
        <f t="shared" si="32"/>
        <v>0</v>
      </c>
      <c r="J310" s="15"/>
      <c r="K310" s="19" t="str">
        <f>IF(N310&gt;0,ROUND((N310/1),2),"0")</f>
        <v>0</v>
      </c>
      <c r="L310" s="29">
        <f>SUM(I310+K310)</f>
        <v>0</v>
      </c>
      <c r="M310" s="20"/>
      <c r="N310" s="11">
        <f>J310-K275</f>
        <v>-52</v>
      </c>
    </row>
    <row r="311" spans="1:13" ht="33" customHeight="1" thickBot="1" thickTop="1">
      <c r="A311" s="36" t="str">
        <f>C312</f>
        <v>A2-L</v>
      </c>
      <c r="B311" s="38" t="s">
        <v>16</v>
      </c>
      <c r="C311" s="38"/>
      <c r="D311" s="38"/>
      <c r="E311" s="38" t="s">
        <v>44</v>
      </c>
      <c r="F311" s="38"/>
      <c r="G311" s="38"/>
      <c r="H311" s="38"/>
      <c r="I311" s="38"/>
      <c r="J311" s="32" t="s">
        <v>17</v>
      </c>
      <c r="K311" s="38"/>
      <c r="L311" s="38"/>
      <c r="M311" s="39"/>
    </row>
    <row r="312" spans="1:13" ht="63.75" thickBot="1">
      <c r="A312" s="37"/>
      <c r="B312" s="21" t="s">
        <v>11</v>
      </c>
      <c r="C312" s="5" t="s">
        <v>100</v>
      </c>
      <c r="D312" s="21" t="s">
        <v>12</v>
      </c>
      <c r="E312" s="23" t="s">
        <v>82</v>
      </c>
      <c r="F312" s="21" t="s">
        <v>22</v>
      </c>
      <c r="G312" s="5">
        <v>136</v>
      </c>
      <c r="H312" s="21" t="s">
        <v>13</v>
      </c>
      <c r="I312" s="24">
        <f>G312/K312</f>
        <v>3.5006435006435006</v>
      </c>
      <c r="J312" s="21" t="s">
        <v>14</v>
      </c>
      <c r="K312" s="25">
        <v>38.85</v>
      </c>
      <c r="L312" s="28"/>
      <c r="M312" s="26">
        <v>77</v>
      </c>
    </row>
    <row r="313" spans="1:13" s="2" customFormat="1" ht="63.75" thickBot="1">
      <c r="A313" s="37"/>
      <c r="B313" s="21" t="s">
        <v>0</v>
      </c>
      <c r="C313" s="21" t="s">
        <v>1</v>
      </c>
      <c r="D313" s="21" t="s">
        <v>2</v>
      </c>
      <c r="E313" s="40" t="s">
        <v>3</v>
      </c>
      <c r="F313" s="40"/>
      <c r="G313" s="21" t="s">
        <v>4</v>
      </c>
      <c r="H313" s="21"/>
      <c r="I313" s="21" t="s">
        <v>6</v>
      </c>
      <c r="J313" s="21" t="s">
        <v>7</v>
      </c>
      <c r="K313" s="21" t="s">
        <v>8</v>
      </c>
      <c r="L313" s="28" t="s">
        <v>9</v>
      </c>
      <c r="M313" s="22" t="s">
        <v>10</v>
      </c>
    </row>
    <row r="314" spans="1:14" s="12" customFormat="1" ht="42" customHeight="1" outlineLevel="1" thickBot="1">
      <c r="A314" s="37"/>
      <c r="B314" s="3">
        <v>15</v>
      </c>
      <c r="C314" s="3">
        <v>1</v>
      </c>
      <c r="D314" s="3" t="s">
        <v>103</v>
      </c>
      <c r="E314" s="41" t="s">
        <v>45</v>
      </c>
      <c r="F314" s="41"/>
      <c r="G314" s="5">
        <v>0</v>
      </c>
      <c r="H314" s="5">
        <v>0</v>
      </c>
      <c r="I314" s="7">
        <f aca="true" t="shared" si="36" ref="I314:I347">SUM(G314:H314)</f>
        <v>0</v>
      </c>
      <c r="J314" s="5">
        <v>58.09</v>
      </c>
      <c r="K314" s="9">
        <f aca="true" t="shared" si="37" ref="K314:K343">IF(N314&gt;0,ROUND((N314/1),2),"0")</f>
        <v>19.24</v>
      </c>
      <c r="L314" s="27">
        <f>SUM(I314+K314)</f>
        <v>19.24</v>
      </c>
      <c r="M314" s="31" t="s">
        <v>104</v>
      </c>
      <c r="N314" s="11">
        <f>J314-K312</f>
        <v>19.240000000000002</v>
      </c>
    </row>
    <row r="315" spans="1:14" s="12" customFormat="1" ht="42" customHeight="1" outlineLevel="1" thickBot="1">
      <c r="A315" s="37"/>
      <c r="B315" s="3">
        <v>70</v>
      </c>
      <c r="C315" s="3">
        <v>2</v>
      </c>
      <c r="D315" s="3" t="s">
        <v>60</v>
      </c>
      <c r="E315" s="41" t="s">
        <v>46</v>
      </c>
      <c r="F315" s="41"/>
      <c r="G315" s="5">
        <v>5</v>
      </c>
      <c r="H315" s="5">
        <v>0</v>
      </c>
      <c r="I315" s="7">
        <f t="shared" si="36"/>
        <v>5</v>
      </c>
      <c r="J315" s="5">
        <v>36.97</v>
      </c>
      <c r="K315" s="9" t="str">
        <f t="shared" si="37"/>
        <v>0</v>
      </c>
      <c r="L315" s="27">
        <f aca="true" t="shared" si="38" ref="L315:L320">SUM(I315+K315)</f>
        <v>5</v>
      </c>
      <c r="M315" s="10" t="s">
        <v>41</v>
      </c>
      <c r="N315" s="11">
        <f>J315-K312</f>
        <v>-1.8800000000000026</v>
      </c>
    </row>
    <row r="316" spans="1:14" s="12" customFormat="1" ht="42" customHeight="1" outlineLevel="1" thickBot="1">
      <c r="A316" s="37"/>
      <c r="B316" s="3">
        <v>77</v>
      </c>
      <c r="C316" s="3">
        <v>3</v>
      </c>
      <c r="D316" s="3" t="s">
        <v>57</v>
      </c>
      <c r="E316" s="41" t="s">
        <v>26</v>
      </c>
      <c r="F316" s="41"/>
      <c r="G316" s="5">
        <v>5</v>
      </c>
      <c r="H316" s="5">
        <v>0</v>
      </c>
      <c r="I316" s="7">
        <f t="shared" si="36"/>
        <v>5</v>
      </c>
      <c r="J316" s="5">
        <v>32.09</v>
      </c>
      <c r="K316" s="9" t="str">
        <f t="shared" si="37"/>
        <v>0</v>
      </c>
      <c r="L316" s="27">
        <f t="shared" si="38"/>
        <v>5</v>
      </c>
      <c r="M316" s="10" t="s">
        <v>43</v>
      </c>
      <c r="N316" s="11">
        <f>J316-K312</f>
        <v>-6.759999999999998</v>
      </c>
    </row>
    <row r="317" spans="1:14" s="12" customFormat="1" ht="42" customHeight="1" outlineLevel="1" thickBot="1">
      <c r="A317" s="37"/>
      <c r="B317" s="3">
        <v>78</v>
      </c>
      <c r="C317" s="3">
        <v>4</v>
      </c>
      <c r="D317" s="3" t="s">
        <v>55</v>
      </c>
      <c r="E317" s="41" t="s">
        <v>23</v>
      </c>
      <c r="F317" s="41"/>
      <c r="G317" s="5">
        <v>5</v>
      </c>
      <c r="H317" s="5">
        <v>0</v>
      </c>
      <c r="I317" s="7">
        <f t="shared" si="36"/>
        <v>5</v>
      </c>
      <c r="J317" s="5">
        <v>28.5</v>
      </c>
      <c r="K317" s="9" t="str">
        <f t="shared" si="37"/>
        <v>0</v>
      </c>
      <c r="L317" s="27">
        <f t="shared" si="38"/>
        <v>5</v>
      </c>
      <c r="M317" s="10" t="s">
        <v>32</v>
      </c>
      <c r="N317" s="11">
        <f>J317-K312</f>
        <v>-10.350000000000001</v>
      </c>
    </row>
    <row r="318" spans="1:14" s="12" customFormat="1" ht="42" customHeight="1" outlineLevel="1" thickBot="1">
      <c r="A318" s="37"/>
      <c r="B318" s="3"/>
      <c r="C318" s="3"/>
      <c r="D318" s="3"/>
      <c r="E318" s="41"/>
      <c r="F318" s="41"/>
      <c r="G318" s="5"/>
      <c r="H318" s="5"/>
      <c r="I318" s="7">
        <f t="shared" si="36"/>
        <v>0</v>
      </c>
      <c r="J318" s="5"/>
      <c r="K318" s="9" t="str">
        <f t="shared" si="37"/>
        <v>0</v>
      </c>
      <c r="L318" s="27">
        <f t="shared" si="38"/>
        <v>0</v>
      </c>
      <c r="M318" s="10"/>
      <c r="N318" s="11">
        <f>J318-K312</f>
        <v>-38.85</v>
      </c>
    </row>
    <row r="319" spans="1:14" s="12" customFormat="1" ht="42" customHeight="1" outlineLevel="1" thickBot="1">
      <c r="A319" s="37"/>
      <c r="B319" s="3"/>
      <c r="C319" s="3"/>
      <c r="D319" s="3"/>
      <c r="E319" s="41"/>
      <c r="F319" s="41"/>
      <c r="G319" s="5"/>
      <c r="H319" s="5"/>
      <c r="I319" s="7">
        <f t="shared" si="36"/>
        <v>0</v>
      </c>
      <c r="J319" s="5"/>
      <c r="K319" s="9" t="str">
        <f t="shared" si="37"/>
        <v>0</v>
      </c>
      <c r="L319" s="27">
        <f t="shared" si="38"/>
        <v>0</v>
      </c>
      <c r="M319" s="10"/>
      <c r="N319" s="11">
        <f>J319-K312</f>
        <v>-38.85</v>
      </c>
    </row>
    <row r="320" spans="1:14" s="12" customFormat="1" ht="42" customHeight="1" outlineLevel="1" thickBot="1">
      <c r="A320" s="37"/>
      <c r="B320" s="3"/>
      <c r="C320" s="3"/>
      <c r="D320" s="3"/>
      <c r="E320" s="41"/>
      <c r="F320" s="41"/>
      <c r="G320" s="5"/>
      <c r="H320" s="5"/>
      <c r="I320" s="7">
        <f t="shared" si="36"/>
        <v>0</v>
      </c>
      <c r="J320" s="5"/>
      <c r="K320" s="9" t="str">
        <f t="shared" si="37"/>
        <v>0</v>
      </c>
      <c r="L320" s="27">
        <f t="shared" si="38"/>
        <v>0</v>
      </c>
      <c r="M320" s="10"/>
      <c r="N320" s="11">
        <f>J320-K312</f>
        <v>-38.85</v>
      </c>
    </row>
    <row r="321" spans="1:14" s="12" customFormat="1" ht="42" customHeight="1" outlineLevel="1" thickBot="1">
      <c r="A321" s="37"/>
      <c r="B321" s="3"/>
      <c r="C321" s="3"/>
      <c r="D321" s="3"/>
      <c r="E321" s="41"/>
      <c r="F321" s="41"/>
      <c r="G321" s="5"/>
      <c r="H321" s="5"/>
      <c r="I321" s="7">
        <f t="shared" si="36"/>
        <v>0</v>
      </c>
      <c r="J321" s="5"/>
      <c r="K321" s="9" t="str">
        <f t="shared" si="37"/>
        <v>0</v>
      </c>
      <c r="L321" s="27">
        <f>SUM(I321+K321)</f>
        <v>0</v>
      </c>
      <c r="M321" s="10"/>
      <c r="N321" s="11">
        <f>J321-K311</f>
        <v>0</v>
      </c>
    </row>
    <row r="322" spans="1:14" s="12" customFormat="1" ht="42" customHeight="1" outlineLevel="1" thickBot="1">
      <c r="A322" s="37"/>
      <c r="B322" s="3"/>
      <c r="C322" s="3"/>
      <c r="D322" s="3"/>
      <c r="E322" s="41"/>
      <c r="F322" s="41"/>
      <c r="G322" s="5"/>
      <c r="H322" s="5"/>
      <c r="I322" s="7">
        <f t="shared" si="36"/>
        <v>0</v>
      </c>
      <c r="J322" s="5"/>
      <c r="K322" s="9" t="str">
        <f t="shared" si="37"/>
        <v>0</v>
      </c>
      <c r="L322" s="27">
        <f aca="true" t="shared" si="39" ref="L322:L343">SUM(I322+K322)</f>
        <v>0</v>
      </c>
      <c r="M322" s="10"/>
      <c r="N322" s="11">
        <f>J322-K312</f>
        <v>-38.85</v>
      </c>
    </row>
    <row r="323" spans="1:14" s="12" customFormat="1" ht="42" customHeight="1" outlineLevel="1" thickBot="1">
      <c r="A323" s="37"/>
      <c r="B323" s="3"/>
      <c r="C323" s="3"/>
      <c r="D323" s="3"/>
      <c r="E323" s="41"/>
      <c r="F323" s="41"/>
      <c r="G323" s="5"/>
      <c r="H323" s="5"/>
      <c r="I323" s="7">
        <f t="shared" si="36"/>
        <v>0</v>
      </c>
      <c r="J323" s="5"/>
      <c r="K323" s="9" t="str">
        <f t="shared" si="37"/>
        <v>0</v>
      </c>
      <c r="L323" s="27">
        <f t="shared" si="39"/>
        <v>0</v>
      </c>
      <c r="M323" s="10"/>
      <c r="N323" s="11">
        <f>J323-K312</f>
        <v>-38.85</v>
      </c>
    </row>
    <row r="324" spans="1:14" s="12" customFormat="1" ht="42" customHeight="1" outlineLevel="1" thickBot="1">
      <c r="A324" s="37"/>
      <c r="B324" s="3"/>
      <c r="C324" s="3"/>
      <c r="D324" s="3"/>
      <c r="E324" s="41"/>
      <c r="F324" s="41"/>
      <c r="G324" s="5"/>
      <c r="H324" s="5"/>
      <c r="I324" s="7">
        <f t="shared" si="36"/>
        <v>0</v>
      </c>
      <c r="J324" s="5"/>
      <c r="K324" s="9" t="str">
        <f t="shared" si="37"/>
        <v>0</v>
      </c>
      <c r="L324" s="27">
        <f t="shared" si="39"/>
        <v>0</v>
      </c>
      <c r="M324" s="10"/>
      <c r="N324" s="11">
        <f>J324-K312</f>
        <v>-38.85</v>
      </c>
    </row>
    <row r="325" spans="1:14" s="12" customFormat="1" ht="42" customHeight="1" outlineLevel="1" thickBot="1">
      <c r="A325" s="37"/>
      <c r="B325" s="3"/>
      <c r="C325" s="3"/>
      <c r="D325" s="3"/>
      <c r="E325" s="41"/>
      <c r="F325" s="41"/>
      <c r="G325" s="5"/>
      <c r="H325" s="5"/>
      <c r="I325" s="7">
        <f t="shared" si="36"/>
        <v>0</v>
      </c>
      <c r="J325" s="5"/>
      <c r="K325" s="9" t="str">
        <f t="shared" si="37"/>
        <v>0</v>
      </c>
      <c r="L325" s="27">
        <f t="shared" si="39"/>
        <v>0</v>
      </c>
      <c r="M325" s="10"/>
      <c r="N325" s="11">
        <f>J325-K312</f>
        <v>-38.85</v>
      </c>
    </row>
    <row r="326" spans="1:14" s="12" customFormat="1" ht="42" customHeight="1" outlineLevel="1" thickBot="1">
      <c r="A326" s="37"/>
      <c r="B326" s="3"/>
      <c r="C326" s="3"/>
      <c r="D326" s="3"/>
      <c r="E326" s="41"/>
      <c r="F326" s="41"/>
      <c r="G326" s="5"/>
      <c r="H326" s="5"/>
      <c r="I326" s="7">
        <f t="shared" si="36"/>
        <v>0</v>
      </c>
      <c r="J326" s="5"/>
      <c r="K326" s="9" t="str">
        <f t="shared" si="37"/>
        <v>0</v>
      </c>
      <c r="L326" s="27">
        <f t="shared" si="39"/>
        <v>0</v>
      </c>
      <c r="M326" s="10"/>
      <c r="N326" s="11">
        <f>J326-K312</f>
        <v>-38.85</v>
      </c>
    </row>
    <row r="327" spans="1:14" s="12" customFormat="1" ht="42" customHeight="1" outlineLevel="1" thickBot="1">
      <c r="A327" s="37"/>
      <c r="B327" s="3"/>
      <c r="C327" s="3"/>
      <c r="D327" s="3"/>
      <c r="E327" s="41"/>
      <c r="F327" s="41"/>
      <c r="G327" s="5"/>
      <c r="H327" s="5"/>
      <c r="I327" s="7">
        <f t="shared" si="36"/>
        <v>0</v>
      </c>
      <c r="J327" s="5"/>
      <c r="K327" s="9" t="str">
        <f t="shared" si="37"/>
        <v>0</v>
      </c>
      <c r="L327" s="27">
        <f t="shared" si="39"/>
        <v>0</v>
      </c>
      <c r="M327" s="10"/>
      <c r="N327" s="11">
        <f>J327-K312</f>
        <v>-38.85</v>
      </c>
    </row>
    <row r="328" spans="1:14" s="12" customFormat="1" ht="42" customHeight="1" outlineLevel="1" thickBot="1">
      <c r="A328" s="37"/>
      <c r="B328" s="3"/>
      <c r="C328" s="3"/>
      <c r="D328" s="3"/>
      <c r="E328" s="41"/>
      <c r="F328" s="41"/>
      <c r="G328" s="5"/>
      <c r="H328" s="5"/>
      <c r="I328" s="7">
        <f t="shared" si="36"/>
        <v>0</v>
      </c>
      <c r="J328" s="5"/>
      <c r="K328" s="9" t="str">
        <f t="shared" si="37"/>
        <v>0</v>
      </c>
      <c r="L328" s="27">
        <f t="shared" si="39"/>
        <v>0</v>
      </c>
      <c r="M328" s="10"/>
      <c r="N328" s="11">
        <f>J328-K312</f>
        <v>-38.85</v>
      </c>
    </row>
    <row r="329" spans="1:14" s="12" customFormat="1" ht="42" customHeight="1" outlineLevel="1" thickBot="1">
      <c r="A329" s="37"/>
      <c r="B329" s="3"/>
      <c r="C329" s="3"/>
      <c r="D329" s="3"/>
      <c r="E329" s="41"/>
      <c r="F329" s="41"/>
      <c r="G329" s="5"/>
      <c r="H329" s="5"/>
      <c r="I329" s="7">
        <f t="shared" si="36"/>
        <v>0</v>
      </c>
      <c r="J329" s="5"/>
      <c r="K329" s="9" t="str">
        <f t="shared" si="37"/>
        <v>0</v>
      </c>
      <c r="L329" s="27">
        <f t="shared" si="39"/>
        <v>0</v>
      </c>
      <c r="M329" s="10"/>
      <c r="N329" s="11">
        <f>J329-K312</f>
        <v>-38.85</v>
      </c>
    </row>
    <row r="330" spans="1:14" s="12" customFormat="1" ht="42" customHeight="1" outlineLevel="1" thickBot="1">
      <c r="A330" s="37"/>
      <c r="B330" s="3"/>
      <c r="C330" s="3"/>
      <c r="D330" s="3"/>
      <c r="E330" s="41"/>
      <c r="F330" s="41"/>
      <c r="G330" s="5"/>
      <c r="H330" s="5"/>
      <c r="I330" s="7">
        <f t="shared" si="36"/>
        <v>0</v>
      </c>
      <c r="J330" s="5"/>
      <c r="K330" s="9" t="str">
        <f t="shared" si="37"/>
        <v>0</v>
      </c>
      <c r="L330" s="27">
        <f t="shared" si="39"/>
        <v>0</v>
      </c>
      <c r="M330" s="10"/>
      <c r="N330" s="11">
        <f>J330-K312</f>
        <v>-38.85</v>
      </c>
    </row>
    <row r="331" spans="1:14" s="12" customFormat="1" ht="42" customHeight="1" outlineLevel="1" thickBot="1">
      <c r="A331" s="37"/>
      <c r="B331" s="3"/>
      <c r="C331" s="3"/>
      <c r="D331" s="3"/>
      <c r="E331" s="41"/>
      <c r="F331" s="41"/>
      <c r="G331" s="5"/>
      <c r="H331" s="5"/>
      <c r="I331" s="7">
        <f t="shared" si="36"/>
        <v>0</v>
      </c>
      <c r="J331" s="5"/>
      <c r="K331" s="9" t="str">
        <f t="shared" si="37"/>
        <v>0</v>
      </c>
      <c r="L331" s="27">
        <f t="shared" si="39"/>
        <v>0</v>
      </c>
      <c r="M331" s="10"/>
      <c r="N331" s="11">
        <f>J331-K312</f>
        <v>-38.85</v>
      </c>
    </row>
    <row r="332" spans="1:14" s="12" customFormat="1" ht="42" customHeight="1" outlineLevel="1" thickBot="1">
      <c r="A332" s="37"/>
      <c r="B332" s="3"/>
      <c r="C332" s="3"/>
      <c r="D332" s="3"/>
      <c r="E332" s="41"/>
      <c r="F332" s="41"/>
      <c r="G332" s="5"/>
      <c r="H332" s="5"/>
      <c r="I332" s="7">
        <f t="shared" si="36"/>
        <v>0</v>
      </c>
      <c r="J332" s="5"/>
      <c r="K332" s="9" t="str">
        <f t="shared" si="37"/>
        <v>0</v>
      </c>
      <c r="L332" s="27">
        <f t="shared" si="39"/>
        <v>0</v>
      </c>
      <c r="M332" s="10"/>
      <c r="N332" s="11">
        <f>J332-K312</f>
        <v>-38.85</v>
      </c>
    </row>
    <row r="333" spans="1:14" s="12" customFormat="1" ht="42" customHeight="1" outlineLevel="1" thickBot="1">
      <c r="A333" s="37"/>
      <c r="B333" s="3"/>
      <c r="C333" s="3"/>
      <c r="D333" s="3"/>
      <c r="E333" s="41"/>
      <c r="F333" s="41"/>
      <c r="G333" s="5"/>
      <c r="H333" s="5"/>
      <c r="I333" s="7">
        <f t="shared" si="36"/>
        <v>0</v>
      </c>
      <c r="J333" s="5"/>
      <c r="K333" s="9" t="str">
        <f t="shared" si="37"/>
        <v>0</v>
      </c>
      <c r="L333" s="27">
        <f t="shared" si="39"/>
        <v>0</v>
      </c>
      <c r="M333" s="10"/>
      <c r="N333" s="11">
        <f>J333-K312</f>
        <v>-38.85</v>
      </c>
    </row>
    <row r="334" spans="1:14" s="12" customFormat="1" ht="42" customHeight="1" outlineLevel="1" thickBot="1">
      <c r="A334" s="37"/>
      <c r="B334" s="3"/>
      <c r="C334" s="3"/>
      <c r="D334" s="3"/>
      <c r="E334" s="41"/>
      <c r="F334" s="41"/>
      <c r="G334" s="5"/>
      <c r="H334" s="5"/>
      <c r="I334" s="7">
        <f t="shared" si="36"/>
        <v>0</v>
      </c>
      <c r="J334" s="5"/>
      <c r="K334" s="9" t="str">
        <f t="shared" si="37"/>
        <v>0</v>
      </c>
      <c r="L334" s="27">
        <f t="shared" si="39"/>
        <v>0</v>
      </c>
      <c r="M334" s="10"/>
      <c r="N334" s="11">
        <f>J334-K312</f>
        <v>-38.85</v>
      </c>
    </row>
    <row r="335" spans="1:14" s="12" customFormat="1" ht="42" customHeight="1" outlineLevel="1" thickBot="1">
      <c r="A335" s="37"/>
      <c r="B335" s="3"/>
      <c r="C335" s="3"/>
      <c r="D335" s="3"/>
      <c r="E335" s="41"/>
      <c r="F335" s="41"/>
      <c r="G335" s="5"/>
      <c r="H335" s="5"/>
      <c r="I335" s="7">
        <f t="shared" si="36"/>
        <v>0</v>
      </c>
      <c r="J335" s="5"/>
      <c r="K335" s="9" t="str">
        <f t="shared" si="37"/>
        <v>0</v>
      </c>
      <c r="L335" s="27">
        <f t="shared" si="39"/>
        <v>0</v>
      </c>
      <c r="M335" s="10"/>
      <c r="N335" s="11">
        <f>J335-K312</f>
        <v>-38.85</v>
      </c>
    </row>
    <row r="336" spans="1:14" s="12" customFormat="1" ht="42" customHeight="1" outlineLevel="1" thickBot="1">
      <c r="A336" s="37"/>
      <c r="B336" s="3"/>
      <c r="C336" s="3"/>
      <c r="D336" s="3"/>
      <c r="E336" s="41"/>
      <c r="F336" s="41"/>
      <c r="G336" s="5"/>
      <c r="H336" s="5"/>
      <c r="I336" s="7">
        <f t="shared" si="36"/>
        <v>0</v>
      </c>
      <c r="J336" s="5"/>
      <c r="K336" s="9" t="str">
        <f t="shared" si="37"/>
        <v>0</v>
      </c>
      <c r="L336" s="27">
        <f t="shared" si="39"/>
        <v>0</v>
      </c>
      <c r="M336" s="10"/>
      <c r="N336" s="11">
        <f>J336-K312</f>
        <v>-38.85</v>
      </c>
    </row>
    <row r="337" spans="1:14" s="12" customFormat="1" ht="42" customHeight="1" outlineLevel="1" thickBot="1">
      <c r="A337" s="37"/>
      <c r="B337" s="3"/>
      <c r="C337" s="3"/>
      <c r="D337" s="3"/>
      <c r="E337" s="41"/>
      <c r="F337" s="41"/>
      <c r="G337" s="5"/>
      <c r="H337" s="5"/>
      <c r="I337" s="7">
        <f t="shared" si="36"/>
        <v>0</v>
      </c>
      <c r="J337" s="5"/>
      <c r="K337" s="9" t="str">
        <f t="shared" si="37"/>
        <v>0</v>
      </c>
      <c r="L337" s="27">
        <f t="shared" si="39"/>
        <v>0</v>
      </c>
      <c r="M337" s="10"/>
      <c r="N337" s="11">
        <f>J337-K312</f>
        <v>-38.85</v>
      </c>
    </row>
    <row r="338" spans="1:14" s="12" customFormat="1" ht="42" customHeight="1" outlineLevel="1" thickBot="1">
      <c r="A338" s="37"/>
      <c r="B338" s="3"/>
      <c r="C338" s="3"/>
      <c r="D338" s="3"/>
      <c r="E338" s="41"/>
      <c r="F338" s="41"/>
      <c r="G338" s="5"/>
      <c r="H338" s="5"/>
      <c r="I338" s="7">
        <f t="shared" si="36"/>
        <v>0</v>
      </c>
      <c r="J338" s="5"/>
      <c r="K338" s="9" t="str">
        <f t="shared" si="37"/>
        <v>0</v>
      </c>
      <c r="L338" s="27">
        <f t="shared" si="39"/>
        <v>0</v>
      </c>
      <c r="M338" s="10"/>
      <c r="N338" s="11">
        <f>J338-K312</f>
        <v>-38.85</v>
      </c>
    </row>
    <row r="339" spans="1:14" s="12" customFormat="1" ht="42" customHeight="1" outlineLevel="1" thickBot="1">
      <c r="A339" s="37"/>
      <c r="B339" s="3"/>
      <c r="C339" s="3"/>
      <c r="D339" s="3"/>
      <c r="E339" s="41"/>
      <c r="F339" s="41"/>
      <c r="G339" s="5"/>
      <c r="H339" s="5"/>
      <c r="I339" s="7">
        <f t="shared" si="36"/>
        <v>0</v>
      </c>
      <c r="J339" s="5"/>
      <c r="K339" s="9" t="str">
        <f t="shared" si="37"/>
        <v>0</v>
      </c>
      <c r="L339" s="27">
        <f t="shared" si="39"/>
        <v>0</v>
      </c>
      <c r="M339" s="10"/>
      <c r="N339" s="11">
        <f>J339-K312</f>
        <v>-38.85</v>
      </c>
    </row>
    <row r="340" spans="1:14" s="12" customFormat="1" ht="42" customHeight="1" outlineLevel="1" thickBot="1">
      <c r="A340" s="37"/>
      <c r="B340" s="3"/>
      <c r="C340" s="3"/>
      <c r="D340" s="3"/>
      <c r="E340" s="41"/>
      <c r="F340" s="41"/>
      <c r="G340" s="5"/>
      <c r="H340" s="5"/>
      <c r="I340" s="7">
        <f t="shared" si="36"/>
        <v>0</v>
      </c>
      <c r="J340" s="5"/>
      <c r="K340" s="9" t="str">
        <f t="shared" si="37"/>
        <v>0</v>
      </c>
      <c r="L340" s="27">
        <f t="shared" si="39"/>
        <v>0</v>
      </c>
      <c r="M340" s="10"/>
      <c r="N340" s="11">
        <f>J340-K312</f>
        <v>-38.85</v>
      </c>
    </row>
    <row r="341" spans="1:14" s="12" customFormat="1" ht="42" customHeight="1" outlineLevel="1" thickBot="1">
      <c r="A341" s="37"/>
      <c r="B341" s="3"/>
      <c r="C341" s="3"/>
      <c r="D341" s="3"/>
      <c r="E341" s="41"/>
      <c r="F341" s="41"/>
      <c r="G341" s="5"/>
      <c r="H341" s="5"/>
      <c r="I341" s="7">
        <f t="shared" si="36"/>
        <v>0</v>
      </c>
      <c r="J341" s="5"/>
      <c r="K341" s="9" t="str">
        <f t="shared" si="37"/>
        <v>0</v>
      </c>
      <c r="L341" s="27">
        <f t="shared" si="39"/>
        <v>0</v>
      </c>
      <c r="M341" s="10"/>
      <c r="N341" s="11">
        <f>J341-K312</f>
        <v>-38.85</v>
      </c>
    </row>
    <row r="342" spans="1:14" s="12" customFormat="1" ht="42" customHeight="1" outlineLevel="1" thickBot="1">
      <c r="A342" s="37"/>
      <c r="B342" s="3"/>
      <c r="C342" s="3"/>
      <c r="D342" s="3"/>
      <c r="E342" s="41"/>
      <c r="F342" s="41"/>
      <c r="G342" s="5"/>
      <c r="H342" s="5"/>
      <c r="I342" s="7">
        <f t="shared" si="36"/>
        <v>0</v>
      </c>
      <c r="J342" s="5"/>
      <c r="K342" s="9" t="str">
        <f t="shared" si="37"/>
        <v>0</v>
      </c>
      <c r="L342" s="27">
        <f t="shared" si="39"/>
        <v>0</v>
      </c>
      <c r="M342" s="10"/>
      <c r="N342" s="11">
        <f>J342-K312</f>
        <v>-38.85</v>
      </c>
    </row>
    <row r="343" spans="1:14" s="12" customFormat="1" ht="42" customHeight="1" outlineLevel="1" thickBot="1">
      <c r="A343" s="37"/>
      <c r="B343" s="3"/>
      <c r="C343" s="3"/>
      <c r="D343" s="3"/>
      <c r="E343" s="41"/>
      <c r="F343" s="41"/>
      <c r="G343" s="5"/>
      <c r="H343" s="5"/>
      <c r="I343" s="7">
        <f t="shared" si="36"/>
        <v>0</v>
      </c>
      <c r="J343" s="5"/>
      <c r="K343" s="9" t="str">
        <f t="shared" si="37"/>
        <v>0</v>
      </c>
      <c r="L343" s="27">
        <f t="shared" si="39"/>
        <v>0</v>
      </c>
      <c r="M343" s="10"/>
      <c r="N343" s="11">
        <f>J343-K312</f>
        <v>-38.85</v>
      </c>
    </row>
    <row r="344" spans="1:14" s="12" customFormat="1" ht="42" customHeight="1" outlineLevel="1" thickBot="1">
      <c r="A344" s="37"/>
      <c r="B344" s="3"/>
      <c r="C344" s="3"/>
      <c r="D344" s="3"/>
      <c r="E344" s="41"/>
      <c r="F344" s="41"/>
      <c r="G344" s="5"/>
      <c r="H344" s="5"/>
      <c r="I344" s="7">
        <f t="shared" si="36"/>
        <v>0</v>
      </c>
      <c r="J344" s="5"/>
      <c r="K344" s="9" t="str">
        <f>IF(N344&gt;0,ROUND((N344/1),2),"0")</f>
        <v>0</v>
      </c>
      <c r="L344" s="27">
        <f>SUM(I344+K344)</f>
        <v>0</v>
      </c>
      <c r="M344" s="10"/>
      <c r="N344" s="11">
        <f>J344-K312</f>
        <v>-38.85</v>
      </c>
    </row>
    <row r="345" spans="1:14" s="12" customFormat="1" ht="42" customHeight="1" outlineLevel="1" thickBot="1">
      <c r="A345" s="37"/>
      <c r="B345" s="3"/>
      <c r="C345" s="3"/>
      <c r="D345" s="3"/>
      <c r="E345" s="41"/>
      <c r="F345" s="41"/>
      <c r="G345" s="5"/>
      <c r="H345" s="5"/>
      <c r="I345" s="7">
        <f t="shared" si="36"/>
        <v>0</v>
      </c>
      <c r="J345" s="5"/>
      <c r="K345" s="9" t="str">
        <f>IF(N345&gt;0,ROUND((N345/1),2),"0")</f>
        <v>0</v>
      </c>
      <c r="L345" s="27">
        <f>SUM(I345+K345)</f>
        <v>0</v>
      </c>
      <c r="M345" s="10"/>
      <c r="N345" s="11">
        <f>J345-K312</f>
        <v>-38.85</v>
      </c>
    </row>
    <row r="346" spans="1:14" s="12" customFormat="1" ht="42" customHeight="1" outlineLevel="1" thickBot="1">
      <c r="A346" s="37"/>
      <c r="B346" s="3"/>
      <c r="C346" s="3"/>
      <c r="D346" s="3"/>
      <c r="E346" s="41"/>
      <c r="F346" s="41"/>
      <c r="G346" s="5"/>
      <c r="H346" s="5"/>
      <c r="I346" s="7">
        <f t="shared" si="36"/>
        <v>0</v>
      </c>
      <c r="J346" s="5"/>
      <c r="K346" s="9" t="str">
        <f>IF(N346&gt;0,ROUND((N346/1),2),"0")</f>
        <v>0</v>
      </c>
      <c r="L346" s="27">
        <f>SUM(I346+K346)</f>
        <v>0</v>
      </c>
      <c r="M346" s="10"/>
      <c r="N346" s="11">
        <f>J346-K312</f>
        <v>-38.85</v>
      </c>
    </row>
    <row r="347" spans="1:14" s="12" customFormat="1" ht="42" customHeight="1" outlineLevel="1" thickBot="1">
      <c r="A347" s="37"/>
      <c r="B347" s="13"/>
      <c r="C347" s="13"/>
      <c r="D347" s="13"/>
      <c r="E347" s="42"/>
      <c r="F347" s="42"/>
      <c r="G347" s="15"/>
      <c r="H347" s="15"/>
      <c r="I347" s="17">
        <f t="shared" si="36"/>
        <v>0</v>
      </c>
      <c r="J347" s="15"/>
      <c r="K347" s="19" t="str">
        <f>IF(N347&gt;0,ROUND((N347/1),2),"0")</f>
        <v>0</v>
      </c>
      <c r="L347" s="29">
        <f>SUM(I347+K347)</f>
        <v>0</v>
      </c>
      <c r="M347" s="20"/>
      <c r="N347" s="11">
        <f>J347-K312</f>
        <v>-38.85</v>
      </c>
    </row>
    <row r="348" spans="1:13" ht="32.25" customHeight="1" thickBot="1" thickTop="1">
      <c r="A348" s="43" t="str">
        <f>C349</f>
        <v>A2-M</v>
      </c>
      <c r="B348" s="38" t="s">
        <v>16</v>
      </c>
      <c r="C348" s="38"/>
      <c r="D348" s="38"/>
      <c r="E348" s="38" t="s">
        <v>44</v>
      </c>
      <c r="F348" s="38"/>
      <c r="G348" s="38"/>
      <c r="H348" s="38"/>
      <c r="I348" s="38"/>
      <c r="J348" s="32" t="s">
        <v>17</v>
      </c>
      <c r="K348" s="38"/>
      <c r="L348" s="38"/>
      <c r="M348" s="39"/>
    </row>
    <row r="349" spans="1:13" ht="63.75" thickBot="1">
      <c r="A349" s="34"/>
      <c r="B349" s="21" t="s">
        <v>11</v>
      </c>
      <c r="C349" s="5" t="s">
        <v>101</v>
      </c>
      <c r="D349" s="21" t="s">
        <v>12</v>
      </c>
      <c r="E349" s="23" t="s">
        <v>93</v>
      </c>
      <c r="F349" s="21" t="s">
        <v>22</v>
      </c>
      <c r="G349" s="5">
        <f>G312</f>
        <v>136</v>
      </c>
      <c r="H349" s="21" t="s">
        <v>13</v>
      </c>
      <c r="I349" s="24">
        <f>G349/K349</f>
        <v>3.5006435006435006</v>
      </c>
      <c r="J349" s="21" t="s">
        <v>14</v>
      </c>
      <c r="K349" s="25">
        <f>K312</f>
        <v>38.85</v>
      </c>
      <c r="L349" s="28"/>
      <c r="M349" s="26">
        <f>M312</f>
        <v>77</v>
      </c>
    </row>
    <row r="350" spans="1:13" s="2" customFormat="1" ht="63.75" thickBot="1">
      <c r="A350" s="34"/>
      <c r="B350" s="21" t="s">
        <v>0</v>
      </c>
      <c r="C350" s="21" t="s">
        <v>1</v>
      </c>
      <c r="D350" s="21" t="s">
        <v>2</v>
      </c>
      <c r="E350" s="40" t="s">
        <v>3</v>
      </c>
      <c r="F350" s="40"/>
      <c r="G350" s="21" t="s">
        <v>4</v>
      </c>
      <c r="H350" s="21"/>
      <c r="I350" s="21" t="s">
        <v>6</v>
      </c>
      <c r="J350" s="21" t="s">
        <v>7</v>
      </c>
      <c r="K350" s="21" t="s">
        <v>8</v>
      </c>
      <c r="L350" s="28" t="s">
        <v>9</v>
      </c>
      <c r="M350" s="22" t="s">
        <v>10</v>
      </c>
    </row>
    <row r="351" spans="1:14" s="12" customFormat="1" ht="42" customHeight="1" outlineLevel="1" thickBot="1">
      <c r="A351" s="34"/>
      <c r="B351" s="3">
        <v>76</v>
      </c>
      <c r="C351" s="3">
        <v>1</v>
      </c>
      <c r="D351" s="3" t="s">
        <v>105</v>
      </c>
      <c r="E351" s="41" t="s">
        <v>47</v>
      </c>
      <c r="F351" s="41"/>
      <c r="G351" s="5">
        <v>5</v>
      </c>
      <c r="H351" s="5">
        <v>0</v>
      </c>
      <c r="I351" s="7">
        <f aca="true" t="shared" si="40" ref="I351:I384">SUM(G351:H351)</f>
        <v>5</v>
      </c>
      <c r="J351" s="5">
        <v>38.66</v>
      </c>
      <c r="K351" s="9" t="str">
        <f aca="true" t="shared" si="41" ref="K351:K380">IF(N351&gt;0,ROUND((N351/1),2),"0")</f>
        <v>0</v>
      </c>
      <c r="L351" s="27">
        <f>SUM(I351+K351)</f>
        <v>5</v>
      </c>
      <c r="M351" s="10" t="s">
        <v>32</v>
      </c>
      <c r="N351" s="11">
        <f>J351-K349</f>
        <v>-0.19000000000000483</v>
      </c>
    </row>
    <row r="352" spans="1:14" s="12" customFormat="1" ht="42" customHeight="1" outlineLevel="1" thickBot="1">
      <c r="A352" s="34"/>
      <c r="B352" s="3"/>
      <c r="C352" s="3"/>
      <c r="D352" s="3"/>
      <c r="E352" s="41"/>
      <c r="F352" s="41"/>
      <c r="G352" s="5"/>
      <c r="H352" s="5">
        <v>0</v>
      </c>
      <c r="I352" s="7">
        <f t="shared" si="40"/>
        <v>0</v>
      </c>
      <c r="J352" s="5"/>
      <c r="K352" s="9" t="str">
        <f t="shared" si="41"/>
        <v>0</v>
      </c>
      <c r="L352" s="27">
        <f aca="true" t="shared" si="42" ref="L352:L357">SUM(I352+K352)</f>
        <v>0</v>
      </c>
      <c r="M352" s="31" t="s">
        <v>106</v>
      </c>
      <c r="N352" s="11">
        <f>J352-K349</f>
        <v>-38.85</v>
      </c>
    </row>
    <row r="353" spans="1:14" s="12" customFormat="1" ht="42" customHeight="1" outlineLevel="1" thickBot="1">
      <c r="A353" s="34"/>
      <c r="B353" s="3"/>
      <c r="C353" s="3"/>
      <c r="D353" s="3"/>
      <c r="E353" s="41"/>
      <c r="F353" s="41"/>
      <c r="G353" s="5"/>
      <c r="H353" s="5">
        <v>0</v>
      </c>
      <c r="I353" s="7">
        <f t="shared" si="40"/>
        <v>0</v>
      </c>
      <c r="J353" s="5"/>
      <c r="K353" s="9" t="str">
        <f t="shared" si="41"/>
        <v>0</v>
      </c>
      <c r="L353" s="27">
        <f t="shared" si="42"/>
        <v>0</v>
      </c>
      <c r="M353" s="10"/>
      <c r="N353" s="11">
        <f>J353-K349</f>
        <v>-38.85</v>
      </c>
    </row>
    <row r="354" spans="1:14" s="12" customFormat="1" ht="42" customHeight="1" outlineLevel="1" thickBot="1">
      <c r="A354" s="34"/>
      <c r="B354" s="3"/>
      <c r="C354" s="3"/>
      <c r="D354" s="3"/>
      <c r="E354" s="41"/>
      <c r="F354" s="41"/>
      <c r="G354" s="5"/>
      <c r="H354" s="5">
        <v>0</v>
      </c>
      <c r="I354" s="7">
        <f t="shared" si="40"/>
        <v>0</v>
      </c>
      <c r="J354" s="5"/>
      <c r="K354" s="9" t="str">
        <f t="shared" si="41"/>
        <v>0</v>
      </c>
      <c r="L354" s="27">
        <f t="shared" si="42"/>
        <v>0</v>
      </c>
      <c r="M354" s="10"/>
      <c r="N354" s="11">
        <f>J354-K349</f>
        <v>-38.85</v>
      </c>
    </row>
    <row r="355" spans="1:14" s="12" customFormat="1" ht="42" customHeight="1" outlineLevel="1" thickBot="1">
      <c r="A355" s="34"/>
      <c r="B355" s="3"/>
      <c r="C355" s="3"/>
      <c r="D355" s="3"/>
      <c r="E355" s="41"/>
      <c r="F355" s="41"/>
      <c r="G355" s="5"/>
      <c r="H355" s="5">
        <v>0</v>
      </c>
      <c r="I355" s="7">
        <f t="shared" si="40"/>
        <v>0</v>
      </c>
      <c r="J355" s="5"/>
      <c r="K355" s="9" t="str">
        <f t="shared" si="41"/>
        <v>0</v>
      </c>
      <c r="L355" s="27">
        <f t="shared" si="42"/>
        <v>0</v>
      </c>
      <c r="M355" s="10"/>
      <c r="N355" s="11">
        <f>J355-K349</f>
        <v>-38.85</v>
      </c>
    </row>
    <row r="356" spans="1:14" s="12" customFormat="1" ht="42" customHeight="1" outlineLevel="1" thickBot="1">
      <c r="A356" s="34"/>
      <c r="B356" s="3"/>
      <c r="C356" s="3"/>
      <c r="D356" s="3"/>
      <c r="E356" s="41"/>
      <c r="F356" s="41"/>
      <c r="G356" s="5"/>
      <c r="H356" s="5">
        <v>0</v>
      </c>
      <c r="I356" s="7">
        <f t="shared" si="40"/>
        <v>0</v>
      </c>
      <c r="J356" s="5"/>
      <c r="K356" s="9" t="str">
        <f t="shared" si="41"/>
        <v>0</v>
      </c>
      <c r="L356" s="27">
        <f t="shared" si="42"/>
        <v>0</v>
      </c>
      <c r="M356" s="10"/>
      <c r="N356" s="11">
        <f>J356-K349</f>
        <v>-38.85</v>
      </c>
    </row>
    <row r="357" spans="1:14" s="12" customFormat="1" ht="42" customHeight="1" outlineLevel="1" thickBot="1">
      <c r="A357" s="34"/>
      <c r="B357" s="3"/>
      <c r="C357" s="3"/>
      <c r="D357" s="3"/>
      <c r="E357" s="41"/>
      <c r="F357" s="41"/>
      <c r="G357" s="5"/>
      <c r="H357" s="5">
        <v>0</v>
      </c>
      <c r="I357" s="7">
        <f t="shared" si="40"/>
        <v>0</v>
      </c>
      <c r="J357" s="5"/>
      <c r="K357" s="9" t="str">
        <f t="shared" si="41"/>
        <v>0</v>
      </c>
      <c r="L357" s="27">
        <f t="shared" si="42"/>
        <v>0</v>
      </c>
      <c r="M357" s="10"/>
      <c r="N357" s="11">
        <f>J357-K349</f>
        <v>-38.85</v>
      </c>
    </row>
    <row r="358" spans="1:14" s="12" customFormat="1" ht="42" customHeight="1" outlineLevel="1" thickBot="1">
      <c r="A358" s="34"/>
      <c r="B358" s="3"/>
      <c r="C358" s="3"/>
      <c r="D358" s="3"/>
      <c r="E358" s="41"/>
      <c r="F358" s="41"/>
      <c r="G358" s="5"/>
      <c r="H358" s="5">
        <v>0</v>
      </c>
      <c r="I358" s="7">
        <f t="shared" si="40"/>
        <v>0</v>
      </c>
      <c r="J358" s="5"/>
      <c r="K358" s="9" t="str">
        <f t="shared" si="41"/>
        <v>0</v>
      </c>
      <c r="L358" s="27">
        <f>SUM(I358+K358)</f>
        <v>0</v>
      </c>
      <c r="M358" s="10"/>
      <c r="N358" s="11">
        <f>J358-K348</f>
        <v>0</v>
      </c>
    </row>
    <row r="359" spans="1:14" s="12" customFormat="1" ht="42" customHeight="1" outlineLevel="1" thickBot="1">
      <c r="A359" s="34"/>
      <c r="B359" s="3"/>
      <c r="C359" s="3"/>
      <c r="D359" s="3"/>
      <c r="E359" s="41"/>
      <c r="F359" s="41"/>
      <c r="G359" s="5"/>
      <c r="H359" s="5"/>
      <c r="I359" s="7">
        <f t="shared" si="40"/>
        <v>0</v>
      </c>
      <c r="J359" s="5"/>
      <c r="K359" s="9" t="str">
        <f t="shared" si="41"/>
        <v>0</v>
      </c>
      <c r="L359" s="27">
        <f aca="true" t="shared" si="43" ref="L359:L380">SUM(I359+K359)</f>
        <v>0</v>
      </c>
      <c r="M359" s="10"/>
      <c r="N359" s="11">
        <f>J359-K349</f>
        <v>-38.85</v>
      </c>
    </row>
    <row r="360" spans="1:14" s="12" customFormat="1" ht="42" customHeight="1" outlineLevel="1" thickBot="1">
      <c r="A360" s="34"/>
      <c r="B360" s="3"/>
      <c r="C360" s="3"/>
      <c r="D360" s="3"/>
      <c r="E360" s="41"/>
      <c r="F360" s="41"/>
      <c r="G360" s="5"/>
      <c r="H360" s="5"/>
      <c r="I360" s="7">
        <f t="shared" si="40"/>
        <v>0</v>
      </c>
      <c r="J360" s="5"/>
      <c r="K360" s="9" t="str">
        <f t="shared" si="41"/>
        <v>0</v>
      </c>
      <c r="L360" s="27">
        <f t="shared" si="43"/>
        <v>0</v>
      </c>
      <c r="M360" s="10"/>
      <c r="N360" s="11">
        <f>J360-K349</f>
        <v>-38.85</v>
      </c>
    </row>
    <row r="361" spans="1:14" s="12" customFormat="1" ht="42" customHeight="1" outlineLevel="1" thickBot="1">
      <c r="A361" s="34"/>
      <c r="B361" s="3"/>
      <c r="C361" s="3"/>
      <c r="D361" s="3"/>
      <c r="E361" s="41"/>
      <c r="F361" s="41"/>
      <c r="G361" s="5"/>
      <c r="H361" s="5"/>
      <c r="I361" s="7">
        <f t="shared" si="40"/>
        <v>0</v>
      </c>
      <c r="J361" s="5"/>
      <c r="K361" s="9" t="str">
        <f t="shared" si="41"/>
        <v>0</v>
      </c>
      <c r="L361" s="27">
        <f t="shared" si="43"/>
        <v>0</v>
      </c>
      <c r="M361" s="10"/>
      <c r="N361" s="11">
        <f>J361-K349</f>
        <v>-38.85</v>
      </c>
    </row>
    <row r="362" spans="1:14" s="12" customFormat="1" ht="42" customHeight="1" outlineLevel="1" thickBot="1">
      <c r="A362" s="34"/>
      <c r="B362" s="3"/>
      <c r="C362" s="3"/>
      <c r="D362" s="3"/>
      <c r="E362" s="41"/>
      <c r="F362" s="41"/>
      <c r="G362" s="5"/>
      <c r="H362" s="5"/>
      <c r="I362" s="7">
        <f t="shared" si="40"/>
        <v>0</v>
      </c>
      <c r="J362" s="5"/>
      <c r="K362" s="9" t="str">
        <f t="shared" si="41"/>
        <v>0</v>
      </c>
      <c r="L362" s="27">
        <f t="shared" si="43"/>
        <v>0</v>
      </c>
      <c r="M362" s="10"/>
      <c r="N362" s="11">
        <f>J362-K349</f>
        <v>-38.85</v>
      </c>
    </row>
    <row r="363" spans="1:14" s="12" customFormat="1" ht="42" customHeight="1" outlineLevel="1" thickBot="1">
      <c r="A363" s="34"/>
      <c r="B363" s="3"/>
      <c r="C363" s="3"/>
      <c r="D363" s="3"/>
      <c r="E363" s="41"/>
      <c r="F363" s="41"/>
      <c r="G363" s="5"/>
      <c r="H363" s="5"/>
      <c r="I363" s="7">
        <f t="shared" si="40"/>
        <v>0</v>
      </c>
      <c r="J363" s="5"/>
      <c r="K363" s="9" t="str">
        <f t="shared" si="41"/>
        <v>0</v>
      </c>
      <c r="L363" s="27">
        <f t="shared" si="43"/>
        <v>0</v>
      </c>
      <c r="M363" s="10"/>
      <c r="N363" s="11">
        <f>J363-K349</f>
        <v>-38.85</v>
      </c>
    </row>
    <row r="364" spans="1:14" s="12" customFormat="1" ht="42" customHeight="1" outlineLevel="1" thickBot="1">
      <c r="A364" s="34"/>
      <c r="B364" s="3"/>
      <c r="C364" s="3"/>
      <c r="D364" s="3"/>
      <c r="E364" s="41"/>
      <c r="F364" s="41"/>
      <c r="G364" s="5"/>
      <c r="H364" s="5"/>
      <c r="I364" s="7">
        <f t="shared" si="40"/>
        <v>0</v>
      </c>
      <c r="J364" s="5"/>
      <c r="K364" s="9" t="str">
        <f t="shared" si="41"/>
        <v>0</v>
      </c>
      <c r="L364" s="27">
        <f t="shared" si="43"/>
        <v>0</v>
      </c>
      <c r="M364" s="10"/>
      <c r="N364" s="11">
        <f>J364-K349</f>
        <v>-38.85</v>
      </c>
    </row>
    <row r="365" spans="1:14" s="12" customFormat="1" ht="42" customHeight="1" outlineLevel="1" thickBot="1">
      <c r="A365" s="34"/>
      <c r="B365" s="3"/>
      <c r="C365" s="3"/>
      <c r="D365" s="3"/>
      <c r="E365" s="41"/>
      <c r="F365" s="41"/>
      <c r="G365" s="5"/>
      <c r="H365" s="5"/>
      <c r="I365" s="7">
        <f t="shared" si="40"/>
        <v>0</v>
      </c>
      <c r="J365" s="5"/>
      <c r="K365" s="9" t="str">
        <f t="shared" si="41"/>
        <v>0</v>
      </c>
      <c r="L365" s="27">
        <f t="shared" si="43"/>
        <v>0</v>
      </c>
      <c r="M365" s="10"/>
      <c r="N365" s="11">
        <f>J365-K349</f>
        <v>-38.85</v>
      </c>
    </row>
    <row r="366" spans="1:14" s="12" customFormat="1" ht="42" customHeight="1" outlineLevel="1" thickBot="1">
      <c r="A366" s="34"/>
      <c r="B366" s="3"/>
      <c r="C366" s="3"/>
      <c r="D366" s="3"/>
      <c r="E366" s="41"/>
      <c r="F366" s="41"/>
      <c r="G366" s="5"/>
      <c r="H366" s="5"/>
      <c r="I366" s="7">
        <f t="shared" si="40"/>
        <v>0</v>
      </c>
      <c r="J366" s="5"/>
      <c r="K366" s="9" t="str">
        <f t="shared" si="41"/>
        <v>0</v>
      </c>
      <c r="L366" s="27">
        <f t="shared" si="43"/>
        <v>0</v>
      </c>
      <c r="M366" s="10"/>
      <c r="N366" s="11">
        <f>J366-K349</f>
        <v>-38.85</v>
      </c>
    </row>
    <row r="367" spans="1:14" s="12" customFormat="1" ht="42" customHeight="1" outlineLevel="1" thickBot="1">
      <c r="A367" s="34"/>
      <c r="B367" s="3"/>
      <c r="C367" s="3"/>
      <c r="D367" s="3"/>
      <c r="E367" s="41"/>
      <c r="F367" s="41"/>
      <c r="G367" s="5"/>
      <c r="H367" s="5"/>
      <c r="I367" s="7">
        <f t="shared" si="40"/>
        <v>0</v>
      </c>
      <c r="J367" s="5"/>
      <c r="K367" s="9" t="str">
        <f t="shared" si="41"/>
        <v>0</v>
      </c>
      <c r="L367" s="27">
        <f t="shared" si="43"/>
        <v>0</v>
      </c>
      <c r="M367" s="10"/>
      <c r="N367" s="11">
        <f>J367-K349</f>
        <v>-38.85</v>
      </c>
    </row>
    <row r="368" spans="1:14" s="12" customFormat="1" ht="42" customHeight="1" outlineLevel="1" thickBot="1">
      <c r="A368" s="34"/>
      <c r="B368" s="3"/>
      <c r="C368" s="3"/>
      <c r="D368" s="3"/>
      <c r="E368" s="41"/>
      <c r="F368" s="41"/>
      <c r="G368" s="5"/>
      <c r="H368" s="5"/>
      <c r="I368" s="7">
        <f t="shared" si="40"/>
        <v>0</v>
      </c>
      <c r="J368" s="5"/>
      <c r="K368" s="9" t="str">
        <f t="shared" si="41"/>
        <v>0</v>
      </c>
      <c r="L368" s="27">
        <f t="shared" si="43"/>
        <v>0</v>
      </c>
      <c r="M368" s="10"/>
      <c r="N368" s="11">
        <f>J368-K349</f>
        <v>-38.85</v>
      </c>
    </row>
    <row r="369" spans="1:14" s="12" customFormat="1" ht="42" customHeight="1" outlineLevel="1" thickBot="1">
      <c r="A369" s="34"/>
      <c r="B369" s="3"/>
      <c r="C369" s="3"/>
      <c r="D369" s="3"/>
      <c r="E369" s="41"/>
      <c r="F369" s="41"/>
      <c r="G369" s="5"/>
      <c r="H369" s="5"/>
      <c r="I369" s="7">
        <f t="shared" si="40"/>
        <v>0</v>
      </c>
      <c r="J369" s="5"/>
      <c r="K369" s="9" t="str">
        <f t="shared" si="41"/>
        <v>0</v>
      </c>
      <c r="L369" s="27">
        <f t="shared" si="43"/>
        <v>0</v>
      </c>
      <c r="M369" s="10"/>
      <c r="N369" s="11">
        <f>J369-K349</f>
        <v>-38.85</v>
      </c>
    </row>
    <row r="370" spans="1:14" s="12" customFormat="1" ht="42" customHeight="1" outlineLevel="1" thickBot="1">
      <c r="A370" s="34"/>
      <c r="B370" s="3"/>
      <c r="C370" s="3"/>
      <c r="D370" s="3"/>
      <c r="E370" s="41"/>
      <c r="F370" s="41"/>
      <c r="G370" s="5"/>
      <c r="H370" s="5"/>
      <c r="I370" s="7">
        <f t="shared" si="40"/>
        <v>0</v>
      </c>
      <c r="J370" s="5"/>
      <c r="K370" s="9" t="str">
        <f t="shared" si="41"/>
        <v>0</v>
      </c>
      <c r="L370" s="27">
        <f t="shared" si="43"/>
        <v>0</v>
      </c>
      <c r="M370" s="10"/>
      <c r="N370" s="11">
        <f>J370-K349</f>
        <v>-38.85</v>
      </c>
    </row>
    <row r="371" spans="1:14" s="12" customFormat="1" ht="42" customHeight="1" outlineLevel="1" thickBot="1">
      <c r="A371" s="34"/>
      <c r="B371" s="3"/>
      <c r="C371" s="3"/>
      <c r="D371" s="3"/>
      <c r="E371" s="41"/>
      <c r="F371" s="41"/>
      <c r="G371" s="5"/>
      <c r="H371" s="5"/>
      <c r="I371" s="7">
        <f t="shared" si="40"/>
        <v>0</v>
      </c>
      <c r="J371" s="5"/>
      <c r="K371" s="9" t="str">
        <f t="shared" si="41"/>
        <v>0</v>
      </c>
      <c r="L371" s="27">
        <f t="shared" si="43"/>
        <v>0</v>
      </c>
      <c r="M371" s="10"/>
      <c r="N371" s="11">
        <f>J371-K349</f>
        <v>-38.85</v>
      </c>
    </row>
    <row r="372" spans="1:14" s="12" customFormat="1" ht="42" customHeight="1" outlineLevel="1" thickBot="1">
      <c r="A372" s="34"/>
      <c r="B372" s="3"/>
      <c r="C372" s="3"/>
      <c r="D372" s="3"/>
      <c r="E372" s="41"/>
      <c r="F372" s="41"/>
      <c r="G372" s="5"/>
      <c r="H372" s="5"/>
      <c r="I372" s="7">
        <f t="shared" si="40"/>
        <v>0</v>
      </c>
      <c r="J372" s="5"/>
      <c r="K372" s="9" t="str">
        <f t="shared" si="41"/>
        <v>0</v>
      </c>
      <c r="L372" s="27">
        <f t="shared" si="43"/>
        <v>0</v>
      </c>
      <c r="M372" s="10"/>
      <c r="N372" s="11">
        <f>J372-K349</f>
        <v>-38.85</v>
      </c>
    </row>
    <row r="373" spans="1:14" s="12" customFormat="1" ht="42" customHeight="1" outlineLevel="1" thickBot="1">
      <c r="A373" s="34"/>
      <c r="B373" s="3"/>
      <c r="C373" s="3"/>
      <c r="D373" s="3"/>
      <c r="E373" s="41"/>
      <c r="F373" s="41"/>
      <c r="G373" s="5"/>
      <c r="H373" s="5"/>
      <c r="I373" s="7">
        <f t="shared" si="40"/>
        <v>0</v>
      </c>
      <c r="J373" s="5"/>
      <c r="K373" s="9" t="str">
        <f t="shared" si="41"/>
        <v>0</v>
      </c>
      <c r="L373" s="27">
        <f t="shared" si="43"/>
        <v>0</v>
      </c>
      <c r="M373" s="10"/>
      <c r="N373" s="11">
        <f>J373-K349</f>
        <v>-38.85</v>
      </c>
    </row>
    <row r="374" spans="1:14" s="12" customFormat="1" ht="42" customHeight="1" outlineLevel="1" thickBot="1">
      <c r="A374" s="34"/>
      <c r="B374" s="3"/>
      <c r="C374" s="3"/>
      <c r="D374" s="3"/>
      <c r="E374" s="41"/>
      <c r="F374" s="41"/>
      <c r="G374" s="5"/>
      <c r="H374" s="5"/>
      <c r="I374" s="7">
        <f t="shared" si="40"/>
        <v>0</v>
      </c>
      <c r="J374" s="5"/>
      <c r="K374" s="9" t="str">
        <f t="shared" si="41"/>
        <v>0</v>
      </c>
      <c r="L374" s="27">
        <f t="shared" si="43"/>
        <v>0</v>
      </c>
      <c r="M374" s="10"/>
      <c r="N374" s="11">
        <f>J374-K349</f>
        <v>-38.85</v>
      </c>
    </row>
    <row r="375" spans="1:14" s="12" customFormat="1" ht="42" customHeight="1" outlineLevel="1" thickBot="1">
      <c r="A375" s="34"/>
      <c r="B375" s="3"/>
      <c r="C375" s="3"/>
      <c r="D375" s="3"/>
      <c r="E375" s="41"/>
      <c r="F375" s="41"/>
      <c r="G375" s="5"/>
      <c r="H375" s="5"/>
      <c r="I375" s="7">
        <f t="shared" si="40"/>
        <v>0</v>
      </c>
      <c r="J375" s="5"/>
      <c r="K375" s="9" t="str">
        <f t="shared" si="41"/>
        <v>0</v>
      </c>
      <c r="L375" s="27">
        <f t="shared" si="43"/>
        <v>0</v>
      </c>
      <c r="M375" s="10"/>
      <c r="N375" s="11">
        <f>J375-K349</f>
        <v>-38.85</v>
      </c>
    </row>
    <row r="376" spans="1:14" s="12" customFormat="1" ht="42" customHeight="1" outlineLevel="1" thickBot="1">
      <c r="A376" s="34"/>
      <c r="B376" s="3"/>
      <c r="C376" s="3"/>
      <c r="D376" s="3"/>
      <c r="E376" s="41"/>
      <c r="F376" s="41"/>
      <c r="G376" s="5"/>
      <c r="H376" s="5"/>
      <c r="I376" s="7">
        <f t="shared" si="40"/>
        <v>0</v>
      </c>
      <c r="J376" s="5"/>
      <c r="K376" s="9" t="str">
        <f t="shared" si="41"/>
        <v>0</v>
      </c>
      <c r="L376" s="27">
        <f t="shared" si="43"/>
        <v>0</v>
      </c>
      <c r="M376" s="10"/>
      <c r="N376" s="11">
        <f>J376-K349</f>
        <v>-38.85</v>
      </c>
    </row>
    <row r="377" spans="1:14" s="12" customFormat="1" ht="42" customHeight="1" outlineLevel="1" thickBot="1">
      <c r="A377" s="34"/>
      <c r="B377" s="3"/>
      <c r="C377" s="3"/>
      <c r="D377" s="3"/>
      <c r="E377" s="41"/>
      <c r="F377" s="41"/>
      <c r="G377" s="5"/>
      <c r="H377" s="5"/>
      <c r="I377" s="7">
        <f t="shared" si="40"/>
        <v>0</v>
      </c>
      <c r="J377" s="5"/>
      <c r="K377" s="9" t="str">
        <f t="shared" si="41"/>
        <v>0</v>
      </c>
      <c r="L377" s="27">
        <f t="shared" si="43"/>
        <v>0</v>
      </c>
      <c r="M377" s="10"/>
      <c r="N377" s="11">
        <f>J377-K349</f>
        <v>-38.85</v>
      </c>
    </row>
    <row r="378" spans="1:14" s="12" customFormat="1" ht="42" customHeight="1" outlineLevel="1" thickBot="1">
      <c r="A378" s="34"/>
      <c r="B378" s="3"/>
      <c r="C378" s="3"/>
      <c r="D378" s="3"/>
      <c r="E378" s="41"/>
      <c r="F378" s="41"/>
      <c r="G378" s="5"/>
      <c r="H378" s="5"/>
      <c r="I378" s="7">
        <f t="shared" si="40"/>
        <v>0</v>
      </c>
      <c r="J378" s="5"/>
      <c r="K378" s="9" t="str">
        <f t="shared" si="41"/>
        <v>0</v>
      </c>
      <c r="L378" s="27">
        <f t="shared" si="43"/>
        <v>0</v>
      </c>
      <c r="M378" s="10"/>
      <c r="N378" s="11">
        <f>J378-K349</f>
        <v>-38.85</v>
      </c>
    </row>
    <row r="379" spans="1:14" s="12" customFormat="1" ht="42" customHeight="1" outlineLevel="1" thickBot="1">
      <c r="A379" s="34"/>
      <c r="B379" s="3"/>
      <c r="C379" s="3"/>
      <c r="D379" s="3"/>
      <c r="E379" s="41"/>
      <c r="F379" s="41"/>
      <c r="G379" s="5"/>
      <c r="H379" s="5"/>
      <c r="I379" s="7">
        <f t="shared" si="40"/>
        <v>0</v>
      </c>
      <c r="J379" s="5"/>
      <c r="K379" s="9" t="str">
        <f t="shared" si="41"/>
        <v>0</v>
      </c>
      <c r="L379" s="27">
        <f t="shared" si="43"/>
        <v>0</v>
      </c>
      <c r="M379" s="10"/>
      <c r="N379" s="11">
        <f>J379-K349</f>
        <v>-38.85</v>
      </c>
    </row>
    <row r="380" spans="1:14" s="12" customFormat="1" ht="42" customHeight="1" outlineLevel="1" thickBot="1">
      <c r="A380" s="34"/>
      <c r="B380" s="3"/>
      <c r="C380" s="3"/>
      <c r="D380" s="3"/>
      <c r="E380" s="41"/>
      <c r="F380" s="41"/>
      <c r="G380" s="5"/>
      <c r="H380" s="5"/>
      <c r="I380" s="7">
        <f t="shared" si="40"/>
        <v>0</v>
      </c>
      <c r="J380" s="5"/>
      <c r="K380" s="9" t="str">
        <f t="shared" si="41"/>
        <v>0</v>
      </c>
      <c r="L380" s="27">
        <f t="shared" si="43"/>
        <v>0</v>
      </c>
      <c r="M380" s="10"/>
      <c r="N380" s="11">
        <f>J380-K349</f>
        <v>-38.85</v>
      </c>
    </row>
    <row r="381" spans="1:14" s="12" customFormat="1" ht="42" customHeight="1" outlineLevel="1" thickBot="1">
      <c r="A381" s="34"/>
      <c r="B381" s="3"/>
      <c r="C381" s="3"/>
      <c r="D381" s="3"/>
      <c r="E381" s="41"/>
      <c r="F381" s="41"/>
      <c r="G381" s="5"/>
      <c r="H381" s="5"/>
      <c r="I381" s="7">
        <f t="shared" si="40"/>
        <v>0</v>
      </c>
      <c r="J381" s="5"/>
      <c r="K381" s="9" t="str">
        <f>IF(N381&gt;0,ROUND((N381/1),2),"0")</f>
        <v>0</v>
      </c>
      <c r="L381" s="27">
        <f>SUM(I381+K381)</f>
        <v>0</v>
      </c>
      <c r="M381" s="10"/>
      <c r="N381" s="11">
        <f>J381-K349</f>
        <v>-38.85</v>
      </c>
    </row>
    <row r="382" spans="1:14" s="12" customFormat="1" ht="42" customHeight="1" outlineLevel="1" thickBot="1">
      <c r="A382" s="34"/>
      <c r="B382" s="3"/>
      <c r="C382" s="3"/>
      <c r="D382" s="3"/>
      <c r="E382" s="41"/>
      <c r="F382" s="41"/>
      <c r="G382" s="5"/>
      <c r="H382" s="5"/>
      <c r="I382" s="7">
        <f t="shared" si="40"/>
        <v>0</v>
      </c>
      <c r="J382" s="5"/>
      <c r="K382" s="9" t="str">
        <f>IF(N382&gt;0,ROUND((N382/1),2),"0")</f>
        <v>0</v>
      </c>
      <c r="L382" s="27">
        <f>SUM(I382+K382)</f>
        <v>0</v>
      </c>
      <c r="M382" s="10"/>
      <c r="N382" s="11">
        <f>J382-K349</f>
        <v>-38.85</v>
      </c>
    </row>
    <row r="383" spans="1:14" s="12" customFormat="1" ht="42" customHeight="1" outlineLevel="1" thickBot="1">
      <c r="A383" s="34"/>
      <c r="B383" s="3"/>
      <c r="C383" s="3"/>
      <c r="D383" s="3"/>
      <c r="E383" s="41"/>
      <c r="F383" s="41"/>
      <c r="G383" s="5"/>
      <c r="H383" s="5"/>
      <c r="I383" s="7">
        <f t="shared" si="40"/>
        <v>0</v>
      </c>
      <c r="J383" s="5"/>
      <c r="K383" s="9" t="str">
        <f>IF(N383&gt;0,ROUND((N383/1),2),"0")</f>
        <v>0</v>
      </c>
      <c r="L383" s="27">
        <f>SUM(I383+K383)</f>
        <v>0</v>
      </c>
      <c r="M383" s="10"/>
      <c r="N383" s="11">
        <f>J383-K349</f>
        <v>-38.85</v>
      </c>
    </row>
    <row r="384" spans="1:14" s="12" customFormat="1" ht="42" customHeight="1" outlineLevel="1" thickBot="1">
      <c r="A384" s="34"/>
      <c r="B384" s="13"/>
      <c r="C384" s="13"/>
      <c r="D384" s="13"/>
      <c r="E384" s="42"/>
      <c r="F384" s="42"/>
      <c r="G384" s="15"/>
      <c r="H384" s="15"/>
      <c r="I384" s="17">
        <f t="shared" si="40"/>
        <v>0</v>
      </c>
      <c r="J384" s="15"/>
      <c r="K384" s="19" t="str">
        <f>IF(N384&gt;0,ROUND((N384/1),2),"0")</f>
        <v>0</v>
      </c>
      <c r="L384" s="29">
        <f>SUM(I384+K384)</f>
        <v>0</v>
      </c>
      <c r="M384" s="20"/>
      <c r="N384" s="11">
        <f>J384-K349</f>
        <v>-38.85</v>
      </c>
    </row>
    <row r="385" spans="1:13" ht="33" customHeight="1" thickBot="1" thickTop="1">
      <c r="A385" s="36" t="str">
        <f>C386</f>
        <v>A2-S</v>
      </c>
      <c r="B385" s="38" t="s">
        <v>16</v>
      </c>
      <c r="C385" s="38"/>
      <c r="D385" s="38"/>
      <c r="E385" s="38" t="s">
        <v>44</v>
      </c>
      <c r="F385" s="38"/>
      <c r="G385" s="38"/>
      <c r="H385" s="38"/>
      <c r="I385" s="38"/>
      <c r="J385" s="32" t="s">
        <v>17</v>
      </c>
      <c r="K385" s="38"/>
      <c r="L385" s="38"/>
      <c r="M385" s="39"/>
    </row>
    <row r="386" spans="1:13" ht="63.75" thickBot="1">
      <c r="A386" s="37"/>
      <c r="B386" s="21" t="s">
        <v>11</v>
      </c>
      <c r="C386" s="5" t="s">
        <v>102</v>
      </c>
      <c r="D386" s="21" t="s">
        <v>12</v>
      </c>
      <c r="E386" s="23" t="s">
        <v>95</v>
      </c>
      <c r="F386" s="21" t="s">
        <v>22</v>
      </c>
      <c r="G386" s="5">
        <f>G312</f>
        <v>136</v>
      </c>
      <c r="H386" s="21" t="s">
        <v>13</v>
      </c>
      <c r="I386" s="24">
        <f>G386/K386</f>
        <v>3.5006435006435006</v>
      </c>
      <c r="J386" s="21" t="s">
        <v>14</v>
      </c>
      <c r="K386" s="25">
        <f>K312</f>
        <v>38.85</v>
      </c>
      <c r="L386" s="28"/>
      <c r="M386" s="26">
        <f>M312</f>
        <v>77</v>
      </c>
    </row>
    <row r="387" spans="1:13" s="2" customFormat="1" ht="63.75" thickBot="1">
      <c r="A387" s="37"/>
      <c r="B387" s="21" t="s">
        <v>0</v>
      </c>
      <c r="C387" s="21" t="s">
        <v>1</v>
      </c>
      <c r="D387" s="21" t="s">
        <v>2</v>
      </c>
      <c r="E387" s="40" t="s">
        <v>3</v>
      </c>
      <c r="F387" s="40"/>
      <c r="G387" s="21" t="s">
        <v>4</v>
      </c>
      <c r="H387" s="21"/>
      <c r="I387" s="21" t="s">
        <v>6</v>
      </c>
      <c r="J387" s="21" t="s">
        <v>7</v>
      </c>
      <c r="K387" s="21" t="s">
        <v>8</v>
      </c>
      <c r="L387" s="28" t="s">
        <v>9</v>
      </c>
      <c r="M387" s="22" t="s">
        <v>10</v>
      </c>
    </row>
    <row r="388" spans="1:14" s="12" customFormat="1" ht="42" customHeight="1" outlineLevel="1" thickBot="1">
      <c r="A388" s="37"/>
      <c r="B388" s="3"/>
      <c r="C388" s="3"/>
      <c r="D388" s="3"/>
      <c r="E388" s="41"/>
      <c r="F388" s="41"/>
      <c r="G388" s="5"/>
      <c r="H388" s="5"/>
      <c r="I388" s="7">
        <f aca="true" t="shared" si="44" ref="I388:I421">SUM(G388:H388)</f>
        <v>0</v>
      </c>
      <c r="J388" s="5"/>
      <c r="K388" s="9" t="str">
        <f aca="true" t="shared" si="45" ref="K388:K417">IF(N388&gt;0,ROUND((N388/1),2),"0")</f>
        <v>0</v>
      </c>
      <c r="L388" s="27">
        <f>SUM(I388+K388)</f>
        <v>0</v>
      </c>
      <c r="M388" s="10"/>
      <c r="N388" s="11">
        <f>J388-K386</f>
        <v>-38.85</v>
      </c>
    </row>
    <row r="389" spans="1:14" s="12" customFormat="1" ht="42" customHeight="1" outlineLevel="1" thickBot="1">
      <c r="A389" s="37"/>
      <c r="B389" s="3"/>
      <c r="C389" s="3"/>
      <c r="D389" s="3"/>
      <c r="E389" s="41"/>
      <c r="F389" s="41"/>
      <c r="G389" s="5"/>
      <c r="H389" s="5"/>
      <c r="I389" s="7">
        <f t="shared" si="44"/>
        <v>0</v>
      </c>
      <c r="J389" s="5"/>
      <c r="K389" s="9" t="str">
        <f t="shared" si="45"/>
        <v>0</v>
      </c>
      <c r="L389" s="27">
        <f aca="true" t="shared" si="46" ref="L389:L394">SUM(I389+K389)</f>
        <v>0</v>
      </c>
      <c r="M389" s="10"/>
      <c r="N389" s="11">
        <f>J389-K386</f>
        <v>-38.85</v>
      </c>
    </row>
    <row r="390" spans="1:14" s="12" customFormat="1" ht="42" customHeight="1" outlineLevel="1" thickBot="1">
      <c r="A390" s="37"/>
      <c r="B390" s="3"/>
      <c r="C390" s="3"/>
      <c r="D390" s="3"/>
      <c r="E390" s="41"/>
      <c r="F390" s="41"/>
      <c r="G390" s="5"/>
      <c r="H390" s="5"/>
      <c r="I390" s="7">
        <f t="shared" si="44"/>
        <v>0</v>
      </c>
      <c r="J390" s="5"/>
      <c r="K390" s="9" t="str">
        <f t="shared" si="45"/>
        <v>0</v>
      </c>
      <c r="L390" s="27">
        <f t="shared" si="46"/>
        <v>0</v>
      </c>
      <c r="M390" s="10"/>
      <c r="N390" s="11">
        <f>J390-K386</f>
        <v>-38.85</v>
      </c>
    </row>
    <row r="391" spans="1:14" s="12" customFormat="1" ht="42" customHeight="1" outlineLevel="1" thickBot="1">
      <c r="A391" s="37"/>
      <c r="B391" s="3"/>
      <c r="C391" s="3"/>
      <c r="D391" s="3"/>
      <c r="E391" s="41"/>
      <c r="F391" s="41"/>
      <c r="G391" s="5"/>
      <c r="H391" s="5"/>
      <c r="I391" s="7">
        <f t="shared" si="44"/>
        <v>0</v>
      </c>
      <c r="J391" s="5"/>
      <c r="K391" s="9" t="str">
        <f t="shared" si="45"/>
        <v>0</v>
      </c>
      <c r="L391" s="27">
        <f t="shared" si="46"/>
        <v>0</v>
      </c>
      <c r="M391" s="10"/>
      <c r="N391" s="11">
        <f>J391-K386</f>
        <v>-38.85</v>
      </c>
    </row>
    <row r="392" spans="1:14" s="12" customFormat="1" ht="42" customHeight="1" outlineLevel="1" thickBot="1">
      <c r="A392" s="37"/>
      <c r="B392" s="3"/>
      <c r="C392" s="3"/>
      <c r="D392" s="3"/>
      <c r="E392" s="41"/>
      <c r="F392" s="41"/>
      <c r="G392" s="5"/>
      <c r="H392" s="5"/>
      <c r="I392" s="7">
        <f t="shared" si="44"/>
        <v>0</v>
      </c>
      <c r="J392" s="5"/>
      <c r="K392" s="9" t="str">
        <f t="shared" si="45"/>
        <v>0</v>
      </c>
      <c r="L392" s="27">
        <f t="shared" si="46"/>
        <v>0</v>
      </c>
      <c r="M392" s="10"/>
      <c r="N392" s="11">
        <f>J392-K386</f>
        <v>-38.85</v>
      </c>
    </row>
    <row r="393" spans="1:14" s="12" customFormat="1" ht="42" customHeight="1" outlineLevel="1" thickBot="1">
      <c r="A393" s="37"/>
      <c r="B393" s="3"/>
      <c r="C393" s="3"/>
      <c r="D393" s="3"/>
      <c r="E393" s="41"/>
      <c r="F393" s="41"/>
      <c r="G393" s="5"/>
      <c r="H393" s="5"/>
      <c r="I393" s="7">
        <f t="shared" si="44"/>
        <v>0</v>
      </c>
      <c r="J393" s="5"/>
      <c r="K393" s="9" t="str">
        <f t="shared" si="45"/>
        <v>0</v>
      </c>
      <c r="L393" s="27">
        <f t="shared" si="46"/>
        <v>0</v>
      </c>
      <c r="M393" s="10"/>
      <c r="N393" s="11">
        <f>J393-K386</f>
        <v>-38.85</v>
      </c>
    </row>
    <row r="394" spans="1:14" s="12" customFormat="1" ht="42" customHeight="1" outlineLevel="1" thickBot="1">
      <c r="A394" s="37"/>
      <c r="B394" s="3"/>
      <c r="C394" s="3"/>
      <c r="D394" s="3"/>
      <c r="E394" s="41"/>
      <c r="F394" s="41"/>
      <c r="G394" s="5"/>
      <c r="H394" s="5"/>
      <c r="I394" s="7">
        <f t="shared" si="44"/>
        <v>0</v>
      </c>
      <c r="J394" s="5"/>
      <c r="K394" s="9" t="str">
        <f t="shared" si="45"/>
        <v>0</v>
      </c>
      <c r="L394" s="27">
        <f t="shared" si="46"/>
        <v>0</v>
      </c>
      <c r="M394" s="10"/>
      <c r="N394" s="11">
        <f>J394-K386</f>
        <v>-38.85</v>
      </c>
    </row>
    <row r="395" spans="1:14" s="12" customFormat="1" ht="42" customHeight="1" outlineLevel="1" thickBot="1">
      <c r="A395" s="37"/>
      <c r="B395" s="3"/>
      <c r="C395" s="3"/>
      <c r="D395" s="3"/>
      <c r="E395" s="41"/>
      <c r="F395" s="41"/>
      <c r="G395" s="5"/>
      <c r="H395" s="5"/>
      <c r="I395" s="7">
        <f t="shared" si="44"/>
        <v>0</v>
      </c>
      <c r="J395" s="5"/>
      <c r="K395" s="9" t="str">
        <f t="shared" si="45"/>
        <v>0</v>
      </c>
      <c r="L395" s="27">
        <f>SUM(I395+K395)</f>
        <v>0</v>
      </c>
      <c r="M395" s="10"/>
      <c r="N395" s="11">
        <f>J395-K385</f>
        <v>0</v>
      </c>
    </row>
    <row r="396" spans="1:14" s="12" customFormat="1" ht="42" customHeight="1" outlineLevel="1" thickBot="1">
      <c r="A396" s="37"/>
      <c r="B396" s="3"/>
      <c r="C396" s="3"/>
      <c r="D396" s="3"/>
      <c r="E396" s="41"/>
      <c r="F396" s="41"/>
      <c r="G396" s="5"/>
      <c r="H396" s="5"/>
      <c r="I396" s="7">
        <f t="shared" si="44"/>
        <v>0</v>
      </c>
      <c r="J396" s="5"/>
      <c r="K396" s="9" t="str">
        <f t="shared" si="45"/>
        <v>0</v>
      </c>
      <c r="L396" s="27">
        <f aca="true" t="shared" si="47" ref="L396:L417">SUM(I396+K396)</f>
        <v>0</v>
      </c>
      <c r="M396" s="10"/>
      <c r="N396" s="11">
        <f>J396-K386</f>
        <v>-38.85</v>
      </c>
    </row>
    <row r="397" spans="1:14" s="12" customFormat="1" ht="42" customHeight="1" outlineLevel="1" thickBot="1">
      <c r="A397" s="37"/>
      <c r="B397" s="3"/>
      <c r="C397" s="3"/>
      <c r="D397" s="3"/>
      <c r="E397" s="41"/>
      <c r="F397" s="41"/>
      <c r="G397" s="5"/>
      <c r="H397" s="5"/>
      <c r="I397" s="7">
        <f t="shared" si="44"/>
        <v>0</v>
      </c>
      <c r="J397" s="5"/>
      <c r="K397" s="9" t="str">
        <f t="shared" si="45"/>
        <v>0</v>
      </c>
      <c r="L397" s="27">
        <f t="shared" si="47"/>
        <v>0</v>
      </c>
      <c r="M397" s="10"/>
      <c r="N397" s="11">
        <f>J397-K386</f>
        <v>-38.85</v>
      </c>
    </row>
    <row r="398" spans="1:14" s="12" customFormat="1" ht="42" customHeight="1" outlineLevel="1" thickBot="1">
      <c r="A398" s="37"/>
      <c r="B398" s="3"/>
      <c r="C398" s="3"/>
      <c r="D398" s="3"/>
      <c r="E398" s="41"/>
      <c r="F398" s="41"/>
      <c r="G398" s="5"/>
      <c r="H398" s="5"/>
      <c r="I398" s="7">
        <f t="shared" si="44"/>
        <v>0</v>
      </c>
      <c r="J398" s="5"/>
      <c r="K398" s="9" t="str">
        <f t="shared" si="45"/>
        <v>0</v>
      </c>
      <c r="L398" s="27">
        <f t="shared" si="47"/>
        <v>0</v>
      </c>
      <c r="M398" s="10"/>
      <c r="N398" s="11">
        <f>J398-K386</f>
        <v>-38.85</v>
      </c>
    </row>
    <row r="399" spans="1:14" s="12" customFormat="1" ht="42" customHeight="1" outlineLevel="1" thickBot="1">
      <c r="A399" s="37"/>
      <c r="B399" s="3"/>
      <c r="C399" s="3"/>
      <c r="D399" s="3"/>
      <c r="E399" s="41"/>
      <c r="F399" s="41"/>
      <c r="G399" s="5"/>
      <c r="H399" s="5"/>
      <c r="I399" s="7">
        <f t="shared" si="44"/>
        <v>0</v>
      </c>
      <c r="J399" s="5"/>
      <c r="K399" s="9" t="str">
        <f t="shared" si="45"/>
        <v>0</v>
      </c>
      <c r="L399" s="27">
        <f t="shared" si="47"/>
        <v>0</v>
      </c>
      <c r="M399" s="10"/>
      <c r="N399" s="11">
        <f>J399-K386</f>
        <v>-38.85</v>
      </c>
    </row>
    <row r="400" spans="1:14" s="12" customFormat="1" ht="42" customHeight="1" outlineLevel="1" thickBot="1">
      <c r="A400" s="37"/>
      <c r="B400" s="3"/>
      <c r="C400" s="3"/>
      <c r="D400" s="3"/>
      <c r="E400" s="41"/>
      <c r="F400" s="41"/>
      <c r="G400" s="5"/>
      <c r="H400" s="5"/>
      <c r="I400" s="7">
        <f t="shared" si="44"/>
        <v>0</v>
      </c>
      <c r="J400" s="5"/>
      <c r="K400" s="9" t="str">
        <f t="shared" si="45"/>
        <v>0</v>
      </c>
      <c r="L400" s="27">
        <f t="shared" si="47"/>
        <v>0</v>
      </c>
      <c r="M400" s="10"/>
      <c r="N400" s="11">
        <f>J400-K386</f>
        <v>-38.85</v>
      </c>
    </row>
    <row r="401" spans="1:14" s="12" customFormat="1" ht="42" customHeight="1" outlineLevel="1" thickBot="1">
      <c r="A401" s="37"/>
      <c r="B401" s="3"/>
      <c r="C401" s="3"/>
      <c r="D401" s="3"/>
      <c r="E401" s="41"/>
      <c r="F401" s="41"/>
      <c r="G401" s="5"/>
      <c r="H401" s="5"/>
      <c r="I401" s="7">
        <f t="shared" si="44"/>
        <v>0</v>
      </c>
      <c r="J401" s="5"/>
      <c r="K401" s="9" t="str">
        <f t="shared" si="45"/>
        <v>0</v>
      </c>
      <c r="L401" s="27">
        <f t="shared" si="47"/>
        <v>0</v>
      </c>
      <c r="M401" s="10"/>
      <c r="N401" s="11">
        <f>J401-K386</f>
        <v>-38.85</v>
      </c>
    </row>
    <row r="402" spans="1:14" s="12" customFormat="1" ht="42" customHeight="1" outlineLevel="1" thickBot="1">
      <c r="A402" s="37"/>
      <c r="B402" s="3"/>
      <c r="C402" s="3"/>
      <c r="D402" s="3"/>
      <c r="E402" s="41"/>
      <c r="F402" s="41"/>
      <c r="G402" s="5"/>
      <c r="H402" s="5"/>
      <c r="I402" s="7">
        <f t="shared" si="44"/>
        <v>0</v>
      </c>
      <c r="J402" s="5"/>
      <c r="K402" s="9" t="str">
        <f t="shared" si="45"/>
        <v>0</v>
      </c>
      <c r="L402" s="27">
        <f t="shared" si="47"/>
        <v>0</v>
      </c>
      <c r="M402" s="10"/>
      <c r="N402" s="11">
        <f>J402-K386</f>
        <v>-38.85</v>
      </c>
    </row>
    <row r="403" spans="1:14" s="12" customFormat="1" ht="42" customHeight="1" outlineLevel="1" thickBot="1">
      <c r="A403" s="37"/>
      <c r="B403" s="3"/>
      <c r="C403" s="3"/>
      <c r="D403" s="3"/>
      <c r="E403" s="41"/>
      <c r="F403" s="41"/>
      <c r="G403" s="5"/>
      <c r="H403" s="5"/>
      <c r="I403" s="7">
        <f t="shared" si="44"/>
        <v>0</v>
      </c>
      <c r="J403" s="5"/>
      <c r="K403" s="9" t="str">
        <f t="shared" si="45"/>
        <v>0</v>
      </c>
      <c r="L403" s="27">
        <f t="shared" si="47"/>
        <v>0</v>
      </c>
      <c r="M403" s="10"/>
      <c r="N403" s="11">
        <f>J403-K386</f>
        <v>-38.85</v>
      </c>
    </row>
    <row r="404" spans="1:14" s="12" customFormat="1" ht="42" customHeight="1" outlineLevel="1" thickBot="1">
      <c r="A404" s="37"/>
      <c r="B404" s="3"/>
      <c r="C404" s="3"/>
      <c r="D404" s="3"/>
      <c r="E404" s="41"/>
      <c r="F404" s="41"/>
      <c r="G404" s="5"/>
      <c r="H404" s="5"/>
      <c r="I404" s="7">
        <f t="shared" si="44"/>
        <v>0</v>
      </c>
      <c r="J404" s="5"/>
      <c r="K404" s="9" t="str">
        <f t="shared" si="45"/>
        <v>0</v>
      </c>
      <c r="L404" s="27">
        <f t="shared" si="47"/>
        <v>0</v>
      </c>
      <c r="M404" s="10"/>
      <c r="N404" s="11">
        <f>J404-K386</f>
        <v>-38.85</v>
      </c>
    </row>
    <row r="405" spans="1:14" s="12" customFormat="1" ht="42" customHeight="1" outlineLevel="1" thickBot="1">
      <c r="A405" s="37"/>
      <c r="B405" s="3"/>
      <c r="C405" s="3"/>
      <c r="D405" s="3"/>
      <c r="E405" s="41"/>
      <c r="F405" s="41"/>
      <c r="G405" s="5"/>
      <c r="H405" s="5"/>
      <c r="I405" s="7">
        <f t="shared" si="44"/>
        <v>0</v>
      </c>
      <c r="J405" s="5"/>
      <c r="K405" s="9" t="str">
        <f t="shared" si="45"/>
        <v>0</v>
      </c>
      <c r="L405" s="27">
        <f t="shared" si="47"/>
        <v>0</v>
      </c>
      <c r="M405" s="10"/>
      <c r="N405" s="11">
        <f>J405-K386</f>
        <v>-38.85</v>
      </c>
    </row>
    <row r="406" spans="1:14" s="12" customFormat="1" ht="42" customHeight="1" outlineLevel="1" thickBot="1">
      <c r="A406" s="37"/>
      <c r="B406" s="3"/>
      <c r="C406" s="3"/>
      <c r="D406" s="3"/>
      <c r="E406" s="41"/>
      <c r="F406" s="41"/>
      <c r="G406" s="5"/>
      <c r="H406" s="5"/>
      <c r="I406" s="7">
        <f t="shared" si="44"/>
        <v>0</v>
      </c>
      <c r="J406" s="5"/>
      <c r="K406" s="9" t="str">
        <f t="shared" si="45"/>
        <v>0</v>
      </c>
      <c r="L406" s="27">
        <f t="shared" si="47"/>
        <v>0</v>
      </c>
      <c r="M406" s="10"/>
      <c r="N406" s="11">
        <f>J406-K386</f>
        <v>-38.85</v>
      </c>
    </row>
    <row r="407" spans="1:14" s="12" customFormat="1" ht="42" customHeight="1" outlineLevel="1" thickBot="1">
      <c r="A407" s="37"/>
      <c r="B407" s="3"/>
      <c r="C407" s="3"/>
      <c r="D407" s="3"/>
      <c r="E407" s="41"/>
      <c r="F407" s="41"/>
      <c r="G407" s="5"/>
      <c r="H407" s="5"/>
      <c r="I407" s="7">
        <f t="shared" si="44"/>
        <v>0</v>
      </c>
      <c r="J407" s="5"/>
      <c r="K407" s="9" t="str">
        <f t="shared" si="45"/>
        <v>0</v>
      </c>
      <c r="L407" s="27">
        <f t="shared" si="47"/>
        <v>0</v>
      </c>
      <c r="M407" s="10"/>
      <c r="N407" s="11">
        <f>J407-K386</f>
        <v>-38.85</v>
      </c>
    </row>
    <row r="408" spans="1:14" s="12" customFormat="1" ht="42" customHeight="1" outlineLevel="1" thickBot="1">
      <c r="A408" s="37"/>
      <c r="B408" s="3"/>
      <c r="C408" s="3"/>
      <c r="D408" s="3"/>
      <c r="E408" s="41"/>
      <c r="F408" s="41"/>
      <c r="G408" s="5"/>
      <c r="H408" s="5"/>
      <c r="I408" s="7">
        <f t="shared" si="44"/>
        <v>0</v>
      </c>
      <c r="J408" s="5"/>
      <c r="K408" s="9" t="str">
        <f t="shared" si="45"/>
        <v>0</v>
      </c>
      <c r="L408" s="27">
        <f t="shared" si="47"/>
        <v>0</v>
      </c>
      <c r="M408" s="10"/>
      <c r="N408" s="11">
        <f>J408-K386</f>
        <v>-38.85</v>
      </c>
    </row>
    <row r="409" spans="1:14" s="12" customFormat="1" ht="42" customHeight="1" outlineLevel="1" thickBot="1">
      <c r="A409" s="37"/>
      <c r="B409" s="3"/>
      <c r="C409" s="3"/>
      <c r="D409" s="3"/>
      <c r="E409" s="41"/>
      <c r="F409" s="41"/>
      <c r="G409" s="5"/>
      <c r="H409" s="5"/>
      <c r="I409" s="7">
        <f t="shared" si="44"/>
        <v>0</v>
      </c>
      <c r="J409" s="5"/>
      <c r="K409" s="9" t="str">
        <f t="shared" si="45"/>
        <v>0</v>
      </c>
      <c r="L409" s="27">
        <f t="shared" si="47"/>
        <v>0</v>
      </c>
      <c r="M409" s="10"/>
      <c r="N409" s="11">
        <f>J409-K386</f>
        <v>-38.85</v>
      </c>
    </row>
    <row r="410" spans="1:14" s="12" customFormat="1" ht="42" customHeight="1" outlineLevel="1" thickBot="1">
      <c r="A410" s="37"/>
      <c r="B410" s="3"/>
      <c r="C410" s="3"/>
      <c r="D410" s="3"/>
      <c r="E410" s="41"/>
      <c r="F410" s="41"/>
      <c r="G410" s="5"/>
      <c r="H410" s="5"/>
      <c r="I410" s="7">
        <f t="shared" si="44"/>
        <v>0</v>
      </c>
      <c r="J410" s="5"/>
      <c r="K410" s="9" t="str">
        <f t="shared" si="45"/>
        <v>0</v>
      </c>
      <c r="L410" s="27">
        <f t="shared" si="47"/>
        <v>0</v>
      </c>
      <c r="M410" s="10"/>
      <c r="N410" s="11">
        <f>J410-K386</f>
        <v>-38.85</v>
      </c>
    </row>
    <row r="411" spans="1:14" s="12" customFormat="1" ht="42" customHeight="1" outlineLevel="1" thickBot="1">
      <c r="A411" s="37"/>
      <c r="B411" s="3"/>
      <c r="C411" s="3"/>
      <c r="D411" s="3"/>
      <c r="E411" s="41"/>
      <c r="F411" s="41"/>
      <c r="G411" s="5"/>
      <c r="H411" s="5"/>
      <c r="I411" s="7">
        <f t="shared" si="44"/>
        <v>0</v>
      </c>
      <c r="J411" s="5"/>
      <c r="K411" s="9" t="str">
        <f t="shared" si="45"/>
        <v>0</v>
      </c>
      <c r="L411" s="27">
        <f t="shared" si="47"/>
        <v>0</v>
      </c>
      <c r="M411" s="10"/>
      <c r="N411" s="11">
        <f>J411-K386</f>
        <v>-38.85</v>
      </c>
    </row>
    <row r="412" spans="1:14" s="12" customFormat="1" ht="42" customHeight="1" outlineLevel="1" thickBot="1">
      <c r="A412" s="37"/>
      <c r="B412" s="3"/>
      <c r="C412" s="3"/>
      <c r="D412" s="3"/>
      <c r="E412" s="41"/>
      <c r="F412" s="41"/>
      <c r="G412" s="5"/>
      <c r="H412" s="5"/>
      <c r="I412" s="7">
        <f t="shared" si="44"/>
        <v>0</v>
      </c>
      <c r="J412" s="5"/>
      <c r="K412" s="9" t="str">
        <f t="shared" si="45"/>
        <v>0</v>
      </c>
      <c r="L412" s="27">
        <f t="shared" si="47"/>
        <v>0</v>
      </c>
      <c r="M412" s="10"/>
      <c r="N412" s="11">
        <f>J412-K386</f>
        <v>-38.85</v>
      </c>
    </row>
    <row r="413" spans="1:14" s="12" customFormat="1" ht="42" customHeight="1" outlineLevel="1" thickBot="1">
      <c r="A413" s="37"/>
      <c r="B413" s="3"/>
      <c r="C413" s="3"/>
      <c r="D413" s="3"/>
      <c r="E413" s="41"/>
      <c r="F413" s="41"/>
      <c r="G413" s="5"/>
      <c r="H413" s="5"/>
      <c r="I413" s="7">
        <f t="shared" si="44"/>
        <v>0</v>
      </c>
      <c r="J413" s="5"/>
      <c r="K413" s="9" t="str">
        <f t="shared" si="45"/>
        <v>0</v>
      </c>
      <c r="L413" s="27">
        <f t="shared" si="47"/>
        <v>0</v>
      </c>
      <c r="M413" s="10"/>
      <c r="N413" s="11">
        <f>J413-K386</f>
        <v>-38.85</v>
      </c>
    </row>
    <row r="414" spans="1:14" s="12" customFormat="1" ht="42" customHeight="1" outlineLevel="1" thickBot="1">
      <c r="A414" s="37"/>
      <c r="B414" s="3"/>
      <c r="C414" s="3"/>
      <c r="D414" s="3"/>
      <c r="E414" s="41"/>
      <c r="F414" s="41"/>
      <c r="G414" s="5"/>
      <c r="H414" s="5"/>
      <c r="I414" s="7">
        <f t="shared" si="44"/>
        <v>0</v>
      </c>
      <c r="J414" s="5"/>
      <c r="K414" s="9" t="str">
        <f t="shared" si="45"/>
        <v>0</v>
      </c>
      <c r="L414" s="27">
        <f t="shared" si="47"/>
        <v>0</v>
      </c>
      <c r="M414" s="10"/>
      <c r="N414" s="11">
        <f>J414-K386</f>
        <v>-38.85</v>
      </c>
    </row>
    <row r="415" spans="1:14" s="12" customFormat="1" ht="42" customHeight="1" outlineLevel="1" thickBot="1">
      <c r="A415" s="37"/>
      <c r="B415" s="3"/>
      <c r="C415" s="3"/>
      <c r="D415" s="3"/>
      <c r="E415" s="41"/>
      <c r="F415" s="41"/>
      <c r="G415" s="5"/>
      <c r="H415" s="5"/>
      <c r="I415" s="7">
        <f t="shared" si="44"/>
        <v>0</v>
      </c>
      <c r="J415" s="5"/>
      <c r="K415" s="9" t="str">
        <f t="shared" si="45"/>
        <v>0</v>
      </c>
      <c r="L415" s="27">
        <f t="shared" si="47"/>
        <v>0</v>
      </c>
      <c r="M415" s="10"/>
      <c r="N415" s="11">
        <f>J415-K386</f>
        <v>-38.85</v>
      </c>
    </row>
    <row r="416" spans="1:14" s="12" customFormat="1" ht="42" customHeight="1" outlineLevel="1" thickBot="1">
      <c r="A416" s="37"/>
      <c r="B416" s="3"/>
      <c r="C416" s="3"/>
      <c r="D416" s="3"/>
      <c r="E416" s="41"/>
      <c r="F416" s="41"/>
      <c r="G416" s="5"/>
      <c r="H416" s="5"/>
      <c r="I416" s="7">
        <f t="shared" si="44"/>
        <v>0</v>
      </c>
      <c r="J416" s="5"/>
      <c r="K416" s="9" t="str">
        <f t="shared" si="45"/>
        <v>0</v>
      </c>
      <c r="L416" s="27">
        <f t="shared" si="47"/>
        <v>0</v>
      </c>
      <c r="M416" s="10"/>
      <c r="N416" s="11">
        <f>J416-K386</f>
        <v>-38.85</v>
      </c>
    </row>
    <row r="417" spans="1:14" s="12" customFormat="1" ht="42" customHeight="1" outlineLevel="1" thickBot="1">
      <c r="A417" s="37"/>
      <c r="B417" s="3"/>
      <c r="C417" s="3"/>
      <c r="D417" s="3"/>
      <c r="E417" s="41"/>
      <c r="F417" s="41"/>
      <c r="G417" s="5"/>
      <c r="H417" s="5"/>
      <c r="I417" s="7">
        <f t="shared" si="44"/>
        <v>0</v>
      </c>
      <c r="J417" s="5"/>
      <c r="K417" s="9" t="str">
        <f t="shared" si="45"/>
        <v>0</v>
      </c>
      <c r="L417" s="27">
        <f t="shared" si="47"/>
        <v>0</v>
      </c>
      <c r="M417" s="10"/>
      <c r="N417" s="11">
        <f>J417-K386</f>
        <v>-38.85</v>
      </c>
    </row>
    <row r="418" spans="1:14" s="12" customFormat="1" ht="42" customHeight="1" outlineLevel="1" thickBot="1">
      <c r="A418" s="37"/>
      <c r="B418" s="3"/>
      <c r="C418" s="3"/>
      <c r="D418" s="3"/>
      <c r="E418" s="41"/>
      <c r="F418" s="41"/>
      <c r="G418" s="5"/>
      <c r="H418" s="5"/>
      <c r="I418" s="7">
        <f t="shared" si="44"/>
        <v>0</v>
      </c>
      <c r="J418" s="5"/>
      <c r="K418" s="9" t="str">
        <f>IF(N418&gt;0,ROUND((N418/1),2),"0")</f>
        <v>0</v>
      </c>
      <c r="L418" s="27">
        <f>SUM(I418+K418)</f>
        <v>0</v>
      </c>
      <c r="M418" s="10"/>
      <c r="N418" s="11">
        <f>J418-K386</f>
        <v>-38.85</v>
      </c>
    </row>
    <row r="419" spans="1:14" s="12" customFormat="1" ht="42" customHeight="1" outlineLevel="1" thickBot="1">
      <c r="A419" s="37"/>
      <c r="B419" s="3"/>
      <c r="C419" s="3"/>
      <c r="D419" s="3"/>
      <c r="E419" s="41"/>
      <c r="F419" s="41"/>
      <c r="G419" s="5"/>
      <c r="H419" s="5"/>
      <c r="I419" s="7">
        <f t="shared" si="44"/>
        <v>0</v>
      </c>
      <c r="J419" s="5"/>
      <c r="K419" s="9" t="str">
        <f>IF(N419&gt;0,ROUND((N419/1),2),"0")</f>
        <v>0</v>
      </c>
      <c r="L419" s="27">
        <f>SUM(I419+K419)</f>
        <v>0</v>
      </c>
      <c r="M419" s="10"/>
      <c r="N419" s="11">
        <f>J419-K386</f>
        <v>-38.85</v>
      </c>
    </row>
    <row r="420" spans="1:14" s="12" customFormat="1" ht="42" customHeight="1" outlineLevel="1" thickBot="1">
      <c r="A420" s="37"/>
      <c r="B420" s="3"/>
      <c r="C420" s="3"/>
      <c r="D420" s="3"/>
      <c r="E420" s="41"/>
      <c r="F420" s="41"/>
      <c r="G420" s="5"/>
      <c r="H420" s="5"/>
      <c r="I420" s="7">
        <f t="shared" si="44"/>
        <v>0</v>
      </c>
      <c r="J420" s="5"/>
      <c r="K420" s="9" t="str">
        <f>IF(N420&gt;0,ROUND((N420/1),2),"0")</f>
        <v>0</v>
      </c>
      <c r="L420" s="27">
        <f>SUM(I420+K420)</f>
        <v>0</v>
      </c>
      <c r="M420" s="10"/>
      <c r="N420" s="11">
        <f>J420-K386</f>
        <v>-38.85</v>
      </c>
    </row>
    <row r="421" spans="1:14" s="12" customFormat="1" ht="42" customHeight="1" outlineLevel="1" thickBot="1">
      <c r="A421" s="37"/>
      <c r="B421" s="13"/>
      <c r="C421" s="13"/>
      <c r="D421" s="13"/>
      <c r="E421" s="42"/>
      <c r="F421" s="42"/>
      <c r="G421" s="15"/>
      <c r="H421" s="15"/>
      <c r="I421" s="17">
        <f t="shared" si="44"/>
        <v>0</v>
      </c>
      <c r="J421" s="15"/>
      <c r="K421" s="19" t="str">
        <f>IF(N421&gt;0,ROUND((N421/1),2),"0")</f>
        <v>0</v>
      </c>
      <c r="L421" s="29">
        <f>SUM(I421+K421)</f>
        <v>0</v>
      </c>
      <c r="M421" s="20"/>
      <c r="N421" s="11">
        <f>J421-K386</f>
        <v>-38.85</v>
      </c>
    </row>
    <row r="422" spans="1:13" ht="33" customHeight="1" thickBot="1" thickTop="1">
      <c r="A422" s="43" t="str">
        <f>C423</f>
        <v>A3-L</v>
      </c>
      <c r="B422" s="38" t="s">
        <v>16</v>
      </c>
      <c r="C422" s="38"/>
      <c r="D422" s="38"/>
      <c r="E422" s="38" t="s">
        <v>44</v>
      </c>
      <c r="F422" s="38"/>
      <c r="G422" s="38"/>
      <c r="H422" s="38"/>
      <c r="I422" s="38"/>
      <c r="J422" s="32" t="s">
        <v>17</v>
      </c>
      <c r="K422" s="38"/>
      <c r="L422" s="38"/>
      <c r="M422" s="39"/>
    </row>
    <row r="423" spans="1:13" ht="63.75" thickBot="1">
      <c r="A423" s="34"/>
      <c r="B423" s="21" t="s">
        <v>11</v>
      </c>
      <c r="C423" s="5" t="s">
        <v>107</v>
      </c>
      <c r="D423" s="21" t="s">
        <v>12</v>
      </c>
      <c r="E423" s="23" t="s">
        <v>82</v>
      </c>
      <c r="F423" s="21" t="s">
        <v>22</v>
      </c>
      <c r="G423" s="5">
        <v>146</v>
      </c>
      <c r="H423" s="21" t="s">
        <v>13</v>
      </c>
      <c r="I423" s="24">
        <f>G423/K423</f>
        <v>4</v>
      </c>
      <c r="J423" s="21" t="s">
        <v>14</v>
      </c>
      <c r="K423" s="25">
        <v>36.5</v>
      </c>
      <c r="L423" s="28"/>
      <c r="M423" s="26">
        <v>73</v>
      </c>
    </row>
    <row r="424" spans="1:13" s="2" customFormat="1" ht="63.75" thickBot="1">
      <c r="A424" s="34"/>
      <c r="B424" s="21" t="s">
        <v>0</v>
      </c>
      <c r="C424" s="21" t="s">
        <v>1</v>
      </c>
      <c r="D424" s="21" t="s">
        <v>2</v>
      </c>
      <c r="E424" s="40" t="s">
        <v>3</v>
      </c>
      <c r="F424" s="40"/>
      <c r="G424" s="21" t="s">
        <v>4</v>
      </c>
      <c r="H424" s="21"/>
      <c r="I424" s="21" t="s">
        <v>6</v>
      </c>
      <c r="J424" s="21" t="s">
        <v>7</v>
      </c>
      <c r="K424" s="21" t="s">
        <v>8</v>
      </c>
      <c r="L424" s="28" t="s">
        <v>9</v>
      </c>
      <c r="M424" s="22" t="s">
        <v>10</v>
      </c>
    </row>
    <row r="425" spans="1:14" s="12" customFormat="1" ht="42" customHeight="1" outlineLevel="1" thickBot="1">
      <c r="A425" s="34"/>
      <c r="B425" s="3">
        <v>74</v>
      </c>
      <c r="C425" s="3">
        <v>1</v>
      </c>
      <c r="D425" s="3" t="s">
        <v>108</v>
      </c>
      <c r="E425" s="41" t="s">
        <v>110</v>
      </c>
      <c r="F425" s="41"/>
      <c r="G425" s="5">
        <v>0</v>
      </c>
      <c r="H425" s="5"/>
      <c r="I425" s="7">
        <f aca="true" t="shared" si="48" ref="I425:I458">SUM(G425:H425)</f>
        <v>0</v>
      </c>
      <c r="J425" s="5">
        <v>34.16</v>
      </c>
      <c r="K425" s="9" t="str">
        <f aca="true" t="shared" si="49" ref="K425:K454">IF(N425&gt;0,ROUND((N425/1),2),"0")</f>
        <v>0</v>
      </c>
      <c r="L425" s="27">
        <f>SUM(I425+K425)</f>
        <v>0</v>
      </c>
      <c r="M425" s="31"/>
      <c r="N425" s="11">
        <f>J425-K423</f>
        <v>-2.3400000000000034</v>
      </c>
    </row>
    <row r="426" spans="1:14" s="12" customFormat="1" ht="42" customHeight="1" outlineLevel="1" thickBot="1">
      <c r="A426" s="34"/>
      <c r="B426" s="3">
        <v>67</v>
      </c>
      <c r="C426" s="3">
        <v>2</v>
      </c>
      <c r="D426" s="3" t="s">
        <v>64</v>
      </c>
      <c r="E426" s="41" t="s">
        <v>24</v>
      </c>
      <c r="F426" s="41"/>
      <c r="G426" s="5">
        <v>0</v>
      </c>
      <c r="H426" s="5"/>
      <c r="I426" s="7">
        <f t="shared" si="48"/>
        <v>0</v>
      </c>
      <c r="J426" s="5">
        <v>32.54</v>
      </c>
      <c r="K426" s="9" t="str">
        <f t="shared" si="49"/>
        <v>0</v>
      </c>
      <c r="L426" s="27">
        <f aca="true" t="shared" si="50" ref="L426:L431">SUM(I426+K426)</f>
        <v>0</v>
      </c>
      <c r="M426" s="10"/>
      <c r="N426" s="11">
        <f>J426-K423</f>
        <v>-3.960000000000001</v>
      </c>
    </row>
    <row r="427" spans="1:14" s="12" customFormat="1" ht="42" customHeight="1" outlineLevel="1" thickBot="1">
      <c r="A427" s="34"/>
      <c r="B427" s="3">
        <v>5</v>
      </c>
      <c r="C427" s="3">
        <v>3</v>
      </c>
      <c r="D427" s="3" t="s">
        <v>56</v>
      </c>
      <c r="E427" s="41" t="s">
        <v>25</v>
      </c>
      <c r="F427" s="41"/>
      <c r="G427" s="5">
        <v>20</v>
      </c>
      <c r="H427" s="5"/>
      <c r="I427" s="7">
        <f t="shared" si="48"/>
        <v>20</v>
      </c>
      <c r="J427" s="5">
        <v>54.44</v>
      </c>
      <c r="K427" s="9">
        <f t="shared" si="49"/>
        <v>17.94</v>
      </c>
      <c r="L427" s="27">
        <f t="shared" si="50"/>
        <v>37.94</v>
      </c>
      <c r="M427" s="10"/>
      <c r="N427" s="11">
        <f>J427-K423</f>
        <v>17.939999999999998</v>
      </c>
    </row>
    <row r="428" spans="1:14" s="12" customFormat="1" ht="42" customHeight="1" outlineLevel="1" thickBot="1">
      <c r="A428" s="34"/>
      <c r="B428" s="3">
        <v>57</v>
      </c>
      <c r="C428" s="3">
        <v>4</v>
      </c>
      <c r="D428" s="3" t="s">
        <v>52</v>
      </c>
      <c r="E428" s="41" t="s">
        <v>20</v>
      </c>
      <c r="F428" s="41"/>
      <c r="G428" s="5">
        <v>5</v>
      </c>
      <c r="H428" s="5"/>
      <c r="I428" s="7">
        <f t="shared" si="48"/>
        <v>5</v>
      </c>
      <c r="J428" s="5"/>
      <c r="K428" s="9" t="str">
        <f t="shared" si="49"/>
        <v>0</v>
      </c>
      <c r="L428" s="27">
        <f t="shared" si="50"/>
        <v>5</v>
      </c>
      <c r="M428" s="10"/>
      <c r="N428" s="11">
        <f>J428-K423</f>
        <v>-36.5</v>
      </c>
    </row>
    <row r="429" spans="1:14" s="12" customFormat="1" ht="42" customHeight="1" outlineLevel="1" thickBot="1">
      <c r="A429" s="34"/>
      <c r="B429" s="3">
        <v>69</v>
      </c>
      <c r="C429" s="3">
        <v>5</v>
      </c>
      <c r="D429" s="3" t="s">
        <v>58</v>
      </c>
      <c r="E429" s="41" t="s">
        <v>21</v>
      </c>
      <c r="F429" s="41"/>
      <c r="G429" s="5">
        <v>5</v>
      </c>
      <c r="H429" s="5"/>
      <c r="I429" s="7">
        <f t="shared" si="48"/>
        <v>5</v>
      </c>
      <c r="J429" s="5"/>
      <c r="K429" s="9" t="str">
        <f t="shared" si="49"/>
        <v>0</v>
      </c>
      <c r="L429" s="27">
        <f t="shared" si="50"/>
        <v>5</v>
      </c>
      <c r="M429" s="10"/>
      <c r="N429" s="11">
        <f>J429-K423</f>
        <v>-36.5</v>
      </c>
    </row>
    <row r="430" spans="1:14" s="12" customFormat="1" ht="42" customHeight="1" outlineLevel="1" thickBot="1">
      <c r="A430" s="34"/>
      <c r="B430" s="3">
        <v>30</v>
      </c>
      <c r="C430" s="3">
        <v>6</v>
      </c>
      <c r="D430" s="3" t="s">
        <v>63</v>
      </c>
      <c r="E430" s="41" t="s">
        <v>30</v>
      </c>
      <c r="F430" s="41"/>
      <c r="G430" s="5">
        <v>5</v>
      </c>
      <c r="H430" s="5"/>
      <c r="I430" s="7">
        <f t="shared" si="48"/>
        <v>5</v>
      </c>
      <c r="J430" s="5"/>
      <c r="K430" s="9" t="str">
        <f t="shared" si="49"/>
        <v>0</v>
      </c>
      <c r="L430" s="27">
        <f t="shared" si="50"/>
        <v>5</v>
      </c>
      <c r="M430" s="10"/>
      <c r="N430" s="11">
        <f>J430-K423</f>
        <v>-36.5</v>
      </c>
    </row>
    <row r="431" spans="1:14" s="12" customFormat="1" ht="42" customHeight="1" outlineLevel="1" thickBot="1">
      <c r="A431" s="34"/>
      <c r="B431" s="3">
        <v>23</v>
      </c>
      <c r="C431" s="3">
        <v>7</v>
      </c>
      <c r="D431" s="3" t="s">
        <v>62</v>
      </c>
      <c r="E431" s="41" t="s">
        <v>29</v>
      </c>
      <c r="F431" s="41"/>
      <c r="G431" s="5">
        <v>5</v>
      </c>
      <c r="H431" s="5"/>
      <c r="I431" s="7">
        <f t="shared" si="48"/>
        <v>5</v>
      </c>
      <c r="J431" s="5">
        <v>41.25</v>
      </c>
      <c r="K431" s="9">
        <f t="shared" si="49"/>
        <v>4.75</v>
      </c>
      <c r="L431" s="27">
        <f t="shared" si="50"/>
        <v>9.75</v>
      </c>
      <c r="M431" s="10"/>
      <c r="N431" s="11">
        <f>J431-K423</f>
        <v>4.75</v>
      </c>
    </row>
    <row r="432" spans="1:14" s="12" customFormat="1" ht="42" customHeight="1" outlineLevel="1" thickBot="1">
      <c r="A432" s="34"/>
      <c r="B432" s="3">
        <v>60</v>
      </c>
      <c r="C432" s="3">
        <v>8</v>
      </c>
      <c r="D432" s="3" t="s">
        <v>59</v>
      </c>
      <c r="E432" s="41" t="s">
        <v>31</v>
      </c>
      <c r="F432" s="41"/>
      <c r="G432" s="5" t="s">
        <v>18</v>
      </c>
      <c r="H432" s="5"/>
      <c r="I432" s="7">
        <f t="shared" si="48"/>
        <v>0</v>
      </c>
      <c r="J432" s="5"/>
      <c r="K432" s="9" t="str">
        <f t="shared" si="49"/>
        <v>0</v>
      </c>
      <c r="L432" s="27">
        <f>SUM(I432+K432)</f>
        <v>0</v>
      </c>
      <c r="M432" s="10"/>
      <c r="N432" s="11">
        <f>J432-K422</f>
        <v>0</v>
      </c>
    </row>
    <row r="433" spans="1:14" s="12" customFormat="1" ht="42" customHeight="1" outlineLevel="1" thickBot="1">
      <c r="A433" s="34"/>
      <c r="B433" s="3">
        <v>49</v>
      </c>
      <c r="C433" s="3">
        <v>9</v>
      </c>
      <c r="D433" s="3" t="s">
        <v>61</v>
      </c>
      <c r="E433" s="41" t="s">
        <v>28</v>
      </c>
      <c r="F433" s="41"/>
      <c r="G433" s="5">
        <v>0</v>
      </c>
      <c r="H433" s="5"/>
      <c r="I433" s="7">
        <f t="shared" si="48"/>
        <v>0</v>
      </c>
      <c r="J433" s="5">
        <v>31.25</v>
      </c>
      <c r="K433" s="9" t="str">
        <f t="shared" si="49"/>
        <v>0</v>
      </c>
      <c r="L433" s="27">
        <f aca="true" t="shared" si="51" ref="L433:L454">SUM(I433+K433)</f>
        <v>0</v>
      </c>
      <c r="M433" s="10" t="s">
        <v>32</v>
      </c>
      <c r="N433" s="11">
        <f>J433-K423</f>
        <v>-5.25</v>
      </c>
    </row>
    <row r="434" spans="1:14" s="12" customFormat="1" ht="42" customHeight="1" outlineLevel="1" thickBot="1">
      <c r="A434" s="34"/>
      <c r="B434" s="3">
        <v>73</v>
      </c>
      <c r="C434" s="3">
        <v>10</v>
      </c>
      <c r="D434" s="3" t="s">
        <v>109</v>
      </c>
      <c r="E434" s="41" t="s">
        <v>110</v>
      </c>
      <c r="F434" s="41"/>
      <c r="G434" s="5">
        <v>0</v>
      </c>
      <c r="H434" s="5"/>
      <c r="I434" s="7">
        <f t="shared" si="48"/>
        <v>0</v>
      </c>
      <c r="J434" s="5">
        <v>33.65</v>
      </c>
      <c r="K434" s="9" t="str">
        <f t="shared" si="49"/>
        <v>0</v>
      </c>
      <c r="L434" s="27">
        <f t="shared" si="51"/>
        <v>0</v>
      </c>
      <c r="M434" s="10" t="s">
        <v>43</v>
      </c>
      <c r="N434" s="11">
        <f>J434-K423</f>
        <v>-2.8500000000000014</v>
      </c>
    </row>
    <row r="435" spans="1:14" s="12" customFormat="1" ht="42" customHeight="1" outlineLevel="1" thickBot="1">
      <c r="A435" s="34"/>
      <c r="B435" s="3">
        <v>65</v>
      </c>
      <c r="C435" s="3">
        <v>11</v>
      </c>
      <c r="D435" s="3" t="s">
        <v>54</v>
      </c>
      <c r="E435" s="41" t="s">
        <v>24</v>
      </c>
      <c r="F435" s="41"/>
      <c r="G435" s="5">
        <v>0</v>
      </c>
      <c r="H435" s="5"/>
      <c r="I435" s="7">
        <f t="shared" si="48"/>
        <v>0</v>
      </c>
      <c r="J435" s="5">
        <v>31.5</v>
      </c>
      <c r="K435" s="9" t="str">
        <f t="shared" si="49"/>
        <v>0</v>
      </c>
      <c r="L435" s="27">
        <f t="shared" si="51"/>
        <v>0</v>
      </c>
      <c r="M435" s="10" t="s">
        <v>41</v>
      </c>
      <c r="N435" s="11">
        <f>J435-K423</f>
        <v>-5</v>
      </c>
    </row>
    <row r="436" spans="1:14" s="12" customFormat="1" ht="42" customHeight="1" outlineLevel="1" thickBot="1">
      <c r="A436" s="34"/>
      <c r="B436" s="3"/>
      <c r="C436" s="3"/>
      <c r="D436" s="3"/>
      <c r="E436" s="41"/>
      <c r="F436" s="41"/>
      <c r="G436" s="5"/>
      <c r="H436" s="5"/>
      <c r="I436" s="7">
        <f t="shared" si="48"/>
        <v>0</v>
      </c>
      <c r="J436" s="5"/>
      <c r="K436" s="9" t="str">
        <f t="shared" si="49"/>
        <v>0</v>
      </c>
      <c r="L436" s="27">
        <f t="shared" si="51"/>
        <v>0</v>
      </c>
      <c r="M436" s="10"/>
      <c r="N436" s="11">
        <f>J436-K423</f>
        <v>-36.5</v>
      </c>
    </row>
    <row r="437" spans="1:14" s="12" customFormat="1" ht="42" customHeight="1" outlineLevel="1" thickBot="1">
      <c r="A437" s="34"/>
      <c r="B437" s="3"/>
      <c r="C437" s="3"/>
      <c r="D437" s="3"/>
      <c r="E437" s="41"/>
      <c r="F437" s="41"/>
      <c r="G437" s="5"/>
      <c r="H437" s="5"/>
      <c r="I437" s="7">
        <f t="shared" si="48"/>
        <v>0</v>
      </c>
      <c r="J437" s="5"/>
      <c r="K437" s="9" t="str">
        <f t="shared" si="49"/>
        <v>0</v>
      </c>
      <c r="L437" s="27">
        <f t="shared" si="51"/>
        <v>0</v>
      </c>
      <c r="M437" s="10"/>
      <c r="N437" s="11">
        <f>J437-K423</f>
        <v>-36.5</v>
      </c>
    </row>
    <row r="438" spans="1:14" s="12" customFormat="1" ht="42" customHeight="1" outlineLevel="1" thickBot="1">
      <c r="A438" s="34"/>
      <c r="B438" s="3"/>
      <c r="C438" s="3"/>
      <c r="D438" s="3"/>
      <c r="E438" s="41"/>
      <c r="F438" s="41"/>
      <c r="G438" s="5"/>
      <c r="H438" s="5"/>
      <c r="I438" s="7">
        <f t="shared" si="48"/>
        <v>0</v>
      </c>
      <c r="J438" s="5"/>
      <c r="K438" s="9" t="str">
        <f t="shared" si="49"/>
        <v>0</v>
      </c>
      <c r="L438" s="27">
        <f t="shared" si="51"/>
        <v>0</v>
      </c>
      <c r="M438" s="10"/>
      <c r="N438" s="11">
        <f>J438-K423</f>
        <v>-36.5</v>
      </c>
    </row>
    <row r="439" spans="1:14" s="12" customFormat="1" ht="42" customHeight="1" outlineLevel="1" thickBot="1">
      <c r="A439" s="34"/>
      <c r="B439" s="3"/>
      <c r="C439" s="3"/>
      <c r="D439" s="3"/>
      <c r="E439" s="41"/>
      <c r="F439" s="41"/>
      <c r="G439" s="5"/>
      <c r="H439" s="5"/>
      <c r="I439" s="7">
        <f t="shared" si="48"/>
        <v>0</v>
      </c>
      <c r="J439" s="5"/>
      <c r="K439" s="9" t="str">
        <f t="shared" si="49"/>
        <v>0</v>
      </c>
      <c r="L439" s="27">
        <f t="shared" si="51"/>
        <v>0</v>
      </c>
      <c r="M439" s="10"/>
      <c r="N439" s="11">
        <f>J439-K423</f>
        <v>-36.5</v>
      </c>
    </row>
    <row r="440" spans="1:14" s="12" customFormat="1" ht="42" customHeight="1" outlineLevel="1" thickBot="1">
      <c r="A440" s="34"/>
      <c r="B440" s="3"/>
      <c r="C440" s="3"/>
      <c r="D440" s="3"/>
      <c r="E440" s="41"/>
      <c r="F440" s="41"/>
      <c r="G440" s="5"/>
      <c r="H440" s="5"/>
      <c r="I440" s="7">
        <f t="shared" si="48"/>
        <v>0</v>
      </c>
      <c r="J440" s="5"/>
      <c r="K440" s="9" t="str">
        <f t="shared" si="49"/>
        <v>0</v>
      </c>
      <c r="L440" s="27">
        <f t="shared" si="51"/>
        <v>0</v>
      </c>
      <c r="M440" s="10"/>
      <c r="N440" s="11">
        <f>J440-K423</f>
        <v>-36.5</v>
      </c>
    </row>
    <row r="441" spans="1:14" s="12" customFormat="1" ht="42" customHeight="1" outlineLevel="1" thickBot="1">
      <c r="A441" s="34"/>
      <c r="B441" s="3"/>
      <c r="C441" s="3"/>
      <c r="D441" s="3"/>
      <c r="E441" s="41"/>
      <c r="F441" s="41"/>
      <c r="G441" s="5"/>
      <c r="H441" s="5"/>
      <c r="I441" s="7">
        <f t="shared" si="48"/>
        <v>0</v>
      </c>
      <c r="J441" s="5"/>
      <c r="K441" s="9" t="str">
        <f t="shared" si="49"/>
        <v>0</v>
      </c>
      <c r="L441" s="27">
        <f t="shared" si="51"/>
        <v>0</v>
      </c>
      <c r="M441" s="10"/>
      <c r="N441" s="11">
        <f>J441-K423</f>
        <v>-36.5</v>
      </c>
    </row>
    <row r="442" spans="1:14" s="12" customFormat="1" ht="42" customHeight="1" outlineLevel="1" thickBot="1">
      <c r="A442" s="34"/>
      <c r="B442" s="3"/>
      <c r="C442" s="3"/>
      <c r="D442" s="3"/>
      <c r="E442" s="41"/>
      <c r="F442" s="41"/>
      <c r="G442" s="5"/>
      <c r="H442" s="5"/>
      <c r="I442" s="7">
        <f t="shared" si="48"/>
        <v>0</v>
      </c>
      <c r="J442" s="5"/>
      <c r="K442" s="9" t="str">
        <f t="shared" si="49"/>
        <v>0</v>
      </c>
      <c r="L442" s="27">
        <f t="shared" si="51"/>
        <v>0</v>
      </c>
      <c r="M442" s="10"/>
      <c r="N442" s="11">
        <f>J442-K423</f>
        <v>-36.5</v>
      </c>
    </row>
    <row r="443" spans="1:14" s="12" customFormat="1" ht="42" customHeight="1" outlineLevel="1" thickBot="1">
      <c r="A443" s="34"/>
      <c r="B443" s="3"/>
      <c r="C443" s="3"/>
      <c r="D443" s="3"/>
      <c r="E443" s="41"/>
      <c r="F443" s="41"/>
      <c r="G443" s="5"/>
      <c r="H443" s="5"/>
      <c r="I443" s="7">
        <f t="shared" si="48"/>
        <v>0</v>
      </c>
      <c r="J443" s="5"/>
      <c r="K443" s="9" t="str">
        <f t="shared" si="49"/>
        <v>0</v>
      </c>
      <c r="L443" s="27">
        <f t="shared" si="51"/>
        <v>0</v>
      </c>
      <c r="M443" s="10"/>
      <c r="N443" s="11">
        <f>J443-K423</f>
        <v>-36.5</v>
      </c>
    </row>
    <row r="444" spans="1:14" s="12" customFormat="1" ht="42" customHeight="1" outlineLevel="1" thickBot="1">
      <c r="A444" s="34"/>
      <c r="B444" s="3"/>
      <c r="C444" s="3"/>
      <c r="D444" s="3"/>
      <c r="E444" s="41"/>
      <c r="F444" s="41"/>
      <c r="G444" s="5"/>
      <c r="H444" s="5"/>
      <c r="I444" s="7">
        <f t="shared" si="48"/>
        <v>0</v>
      </c>
      <c r="J444" s="5"/>
      <c r="K444" s="9" t="str">
        <f t="shared" si="49"/>
        <v>0</v>
      </c>
      <c r="L444" s="27">
        <f t="shared" si="51"/>
        <v>0</v>
      </c>
      <c r="M444" s="10"/>
      <c r="N444" s="11">
        <f>J444-K423</f>
        <v>-36.5</v>
      </c>
    </row>
    <row r="445" spans="1:14" s="12" customFormat="1" ht="42" customHeight="1" outlineLevel="1" thickBot="1">
      <c r="A445" s="34"/>
      <c r="B445" s="3"/>
      <c r="C445" s="3"/>
      <c r="D445" s="3"/>
      <c r="E445" s="41"/>
      <c r="F445" s="41"/>
      <c r="G445" s="5"/>
      <c r="H445" s="5"/>
      <c r="I445" s="7">
        <f t="shared" si="48"/>
        <v>0</v>
      </c>
      <c r="J445" s="5"/>
      <c r="K445" s="9" t="str">
        <f t="shared" si="49"/>
        <v>0</v>
      </c>
      <c r="L445" s="27">
        <f t="shared" si="51"/>
        <v>0</v>
      </c>
      <c r="M445" s="10"/>
      <c r="N445" s="11">
        <f>J445-K423</f>
        <v>-36.5</v>
      </c>
    </row>
    <row r="446" spans="1:14" s="12" customFormat="1" ht="42" customHeight="1" outlineLevel="1" thickBot="1">
      <c r="A446" s="34"/>
      <c r="B446" s="3"/>
      <c r="C446" s="3"/>
      <c r="D446" s="3"/>
      <c r="E446" s="41"/>
      <c r="F446" s="41"/>
      <c r="G446" s="5"/>
      <c r="H446" s="5"/>
      <c r="I446" s="7">
        <f t="shared" si="48"/>
        <v>0</v>
      </c>
      <c r="J446" s="5"/>
      <c r="K446" s="9" t="str">
        <f t="shared" si="49"/>
        <v>0</v>
      </c>
      <c r="L446" s="27">
        <f t="shared" si="51"/>
        <v>0</v>
      </c>
      <c r="M446" s="10"/>
      <c r="N446" s="11">
        <f>J446-K423</f>
        <v>-36.5</v>
      </c>
    </row>
    <row r="447" spans="1:14" s="12" customFormat="1" ht="42" customHeight="1" outlineLevel="1" thickBot="1">
      <c r="A447" s="34"/>
      <c r="B447" s="3"/>
      <c r="C447" s="3"/>
      <c r="D447" s="3"/>
      <c r="E447" s="41"/>
      <c r="F447" s="41"/>
      <c r="G447" s="5"/>
      <c r="H447" s="5"/>
      <c r="I447" s="7">
        <f t="shared" si="48"/>
        <v>0</v>
      </c>
      <c r="J447" s="5"/>
      <c r="K447" s="9" t="str">
        <f t="shared" si="49"/>
        <v>0</v>
      </c>
      <c r="L447" s="27">
        <f t="shared" si="51"/>
        <v>0</v>
      </c>
      <c r="M447" s="10"/>
      <c r="N447" s="11">
        <f>J447-K423</f>
        <v>-36.5</v>
      </c>
    </row>
    <row r="448" spans="1:14" s="12" customFormat="1" ht="42" customHeight="1" outlineLevel="1" thickBot="1">
      <c r="A448" s="34"/>
      <c r="B448" s="3"/>
      <c r="C448" s="3"/>
      <c r="D448" s="3"/>
      <c r="E448" s="41"/>
      <c r="F448" s="41"/>
      <c r="G448" s="5"/>
      <c r="H448" s="5"/>
      <c r="I448" s="7">
        <f t="shared" si="48"/>
        <v>0</v>
      </c>
      <c r="J448" s="5"/>
      <c r="K448" s="9" t="str">
        <f t="shared" si="49"/>
        <v>0</v>
      </c>
      <c r="L448" s="27">
        <f t="shared" si="51"/>
        <v>0</v>
      </c>
      <c r="M448" s="10"/>
      <c r="N448" s="11">
        <f>J448-K423</f>
        <v>-36.5</v>
      </c>
    </row>
    <row r="449" spans="1:14" s="12" customFormat="1" ht="42" customHeight="1" outlineLevel="1" thickBot="1">
      <c r="A449" s="34"/>
      <c r="B449" s="3"/>
      <c r="C449" s="3"/>
      <c r="D449" s="3"/>
      <c r="E449" s="41"/>
      <c r="F449" s="41"/>
      <c r="G449" s="5"/>
      <c r="H449" s="5"/>
      <c r="I449" s="7">
        <f t="shared" si="48"/>
        <v>0</v>
      </c>
      <c r="J449" s="5"/>
      <c r="K449" s="9" t="str">
        <f t="shared" si="49"/>
        <v>0</v>
      </c>
      <c r="L449" s="27">
        <f t="shared" si="51"/>
        <v>0</v>
      </c>
      <c r="M449" s="10"/>
      <c r="N449" s="11">
        <f>J449-K423</f>
        <v>-36.5</v>
      </c>
    </row>
    <row r="450" spans="1:14" s="12" customFormat="1" ht="42" customHeight="1" outlineLevel="1" thickBot="1">
      <c r="A450" s="34"/>
      <c r="B450" s="3"/>
      <c r="C450" s="3"/>
      <c r="D450" s="3"/>
      <c r="E450" s="41"/>
      <c r="F450" s="41"/>
      <c r="G450" s="5"/>
      <c r="H450" s="5"/>
      <c r="I450" s="7">
        <f t="shared" si="48"/>
        <v>0</v>
      </c>
      <c r="J450" s="5"/>
      <c r="K450" s="9" t="str">
        <f t="shared" si="49"/>
        <v>0</v>
      </c>
      <c r="L450" s="27">
        <f t="shared" si="51"/>
        <v>0</v>
      </c>
      <c r="M450" s="10"/>
      <c r="N450" s="11">
        <f>J450-K423</f>
        <v>-36.5</v>
      </c>
    </row>
    <row r="451" spans="1:14" s="12" customFormat="1" ht="42" customHeight="1" outlineLevel="1" thickBot="1">
      <c r="A451" s="34"/>
      <c r="B451" s="3"/>
      <c r="C451" s="3"/>
      <c r="D451" s="3"/>
      <c r="E451" s="41"/>
      <c r="F451" s="41"/>
      <c r="G451" s="5"/>
      <c r="H451" s="5"/>
      <c r="I451" s="7">
        <f t="shared" si="48"/>
        <v>0</v>
      </c>
      <c r="J451" s="5"/>
      <c r="K451" s="9" t="str">
        <f t="shared" si="49"/>
        <v>0</v>
      </c>
      <c r="L451" s="27">
        <f t="shared" si="51"/>
        <v>0</v>
      </c>
      <c r="M451" s="10"/>
      <c r="N451" s="11">
        <f>J451-K423</f>
        <v>-36.5</v>
      </c>
    </row>
    <row r="452" spans="1:14" s="12" customFormat="1" ht="42" customHeight="1" outlineLevel="1" thickBot="1">
      <c r="A452" s="34"/>
      <c r="B452" s="3"/>
      <c r="C452" s="3"/>
      <c r="D452" s="3"/>
      <c r="E452" s="41"/>
      <c r="F452" s="41"/>
      <c r="G452" s="5"/>
      <c r="H452" s="5"/>
      <c r="I452" s="7">
        <f t="shared" si="48"/>
        <v>0</v>
      </c>
      <c r="J452" s="5"/>
      <c r="K452" s="9" t="str">
        <f t="shared" si="49"/>
        <v>0</v>
      </c>
      <c r="L452" s="27">
        <f t="shared" si="51"/>
        <v>0</v>
      </c>
      <c r="M452" s="10"/>
      <c r="N452" s="11">
        <f>J452-K423</f>
        <v>-36.5</v>
      </c>
    </row>
    <row r="453" spans="1:14" s="12" customFormat="1" ht="42" customHeight="1" outlineLevel="1" thickBot="1">
      <c r="A453" s="34"/>
      <c r="B453" s="3"/>
      <c r="C453" s="3"/>
      <c r="D453" s="3"/>
      <c r="E453" s="41"/>
      <c r="F453" s="41"/>
      <c r="G453" s="5"/>
      <c r="H453" s="5"/>
      <c r="I453" s="7">
        <f t="shared" si="48"/>
        <v>0</v>
      </c>
      <c r="J453" s="5"/>
      <c r="K453" s="9" t="str">
        <f t="shared" si="49"/>
        <v>0</v>
      </c>
      <c r="L453" s="27">
        <f t="shared" si="51"/>
        <v>0</v>
      </c>
      <c r="M453" s="10"/>
      <c r="N453" s="11">
        <f>J453-K423</f>
        <v>-36.5</v>
      </c>
    </row>
    <row r="454" spans="1:14" s="12" customFormat="1" ht="42" customHeight="1" outlineLevel="1" thickBot="1">
      <c r="A454" s="34"/>
      <c r="B454" s="3"/>
      <c r="C454" s="3"/>
      <c r="D454" s="3"/>
      <c r="E454" s="41"/>
      <c r="F454" s="41"/>
      <c r="G454" s="5"/>
      <c r="H454" s="5"/>
      <c r="I454" s="7">
        <f t="shared" si="48"/>
        <v>0</v>
      </c>
      <c r="J454" s="5"/>
      <c r="K454" s="9" t="str">
        <f t="shared" si="49"/>
        <v>0</v>
      </c>
      <c r="L454" s="27">
        <f t="shared" si="51"/>
        <v>0</v>
      </c>
      <c r="M454" s="10"/>
      <c r="N454" s="11">
        <f>J454-K423</f>
        <v>-36.5</v>
      </c>
    </row>
    <row r="455" spans="1:14" s="12" customFormat="1" ht="42" customHeight="1" outlineLevel="1" thickBot="1">
      <c r="A455" s="34"/>
      <c r="B455" s="3"/>
      <c r="C455" s="3"/>
      <c r="D455" s="3"/>
      <c r="E455" s="41"/>
      <c r="F455" s="41"/>
      <c r="G455" s="5"/>
      <c r="H455" s="5"/>
      <c r="I455" s="7">
        <f t="shared" si="48"/>
        <v>0</v>
      </c>
      <c r="J455" s="5"/>
      <c r="K455" s="9" t="str">
        <f>IF(N455&gt;0,ROUND((N455/1),2),"0")</f>
        <v>0</v>
      </c>
      <c r="L455" s="27">
        <f>SUM(I455+K455)</f>
        <v>0</v>
      </c>
      <c r="M455" s="10"/>
      <c r="N455" s="11">
        <f>J455-K423</f>
        <v>-36.5</v>
      </c>
    </row>
    <row r="456" spans="1:14" s="12" customFormat="1" ht="42" customHeight="1" outlineLevel="1" thickBot="1">
      <c r="A456" s="34"/>
      <c r="B456" s="3"/>
      <c r="C456" s="3"/>
      <c r="D456" s="3"/>
      <c r="E456" s="41"/>
      <c r="F456" s="41"/>
      <c r="G456" s="5"/>
      <c r="H456" s="5"/>
      <c r="I456" s="7">
        <f t="shared" si="48"/>
        <v>0</v>
      </c>
      <c r="J456" s="5"/>
      <c r="K456" s="9" t="str">
        <f>IF(N456&gt;0,ROUND((N456/1),2),"0")</f>
        <v>0</v>
      </c>
      <c r="L456" s="27">
        <f>SUM(I456+K456)</f>
        <v>0</v>
      </c>
      <c r="M456" s="10"/>
      <c r="N456" s="11">
        <f>J456-K423</f>
        <v>-36.5</v>
      </c>
    </row>
    <row r="457" spans="1:14" s="12" customFormat="1" ht="42" customHeight="1" outlineLevel="1" thickBot="1">
      <c r="A457" s="34"/>
      <c r="B457" s="3"/>
      <c r="C457" s="3"/>
      <c r="D457" s="3"/>
      <c r="E457" s="41"/>
      <c r="F457" s="41"/>
      <c r="G457" s="5"/>
      <c r="H457" s="5"/>
      <c r="I457" s="7">
        <f t="shared" si="48"/>
        <v>0</v>
      </c>
      <c r="J457" s="5"/>
      <c r="K457" s="9" t="str">
        <f>IF(N457&gt;0,ROUND((N457/1),2),"0")</f>
        <v>0</v>
      </c>
      <c r="L457" s="27">
        <f>SUM(I457+K457)</f>
        <v>0</v>
      </c>
      <c r="M457" s="10"/>
      <c r="N457" s="11">
        <f>J457-K423</f>
        <v>-36.5</v>
      </c>
    </row>
    <row r="458" spans="1:14" s="12" customFormat="1" ht="42" customHeight="1" outlineLevel="1" thickBot="1">
      <c r="A458" s="34"/>
      <c r="B458" s="13"/>
      <c r="C458" s="13"/>
      <c r="D458" s="13"/>
      <c r="E458" s="42"/>
      <c r="F458" s="42"/>
      <c r="G458" s="15"/>
      <c r="H458" s="15"/>
      <c r="I458" s="17">
        <f t="shared" si="48"/>
        <v>0</v>
      </c>
      <c r="J458" s="15"/>
      <c r="K458" s="19" t="str">
        <f>IF(N458&gt;0,ROUND((N458/1),2),"0")</f>
        <v>0</v>
      </c>
      <c r="L458" s="29">
        <f>SUM(I458+K458)</f>
        <v>0</v>
      </c>
      <c r="M458" s="20"/>
      <c r="N458" s="11">
        <f>J458-K423</f>
        <v>-36.5</v>
      </c>
    </row>
    <row r="459" spans="1:13" ht="32.25" customHeight="1" thickBot="1" thickTop="1">
      <c r="A459" s="36" t="str">
        <f>C460</f>
        <v>A3-M</v>
      </c>
      <c r="B459" s="38" t="s">
        <v>16</v>
      </c>
      <c r="C459" s="38"/>
      <c r="D459" s="38"/>
      <c r="E459" s="38" t="s">
        <v>44</v>
      </c>
      <c r="F459" s="38"/>
      <c r="G459" s="38"/>
      <c r="H459" s="38"/>
      <c r="I459" s="38"/>
      <c r="J459" s="32" t="s">
        <v>17</v>
      </c>
      <c r="K459" s="38"/>
      <c r="L459" s="38"/>
      <c r="M459" s="39"/>
    </row>
    <row r="460" spans="1:13" ht="63.75" thickBot="1">
      <c r="A460" s="37"/>
      <c r="B460" s="21" t="s">
        <v>11</v>
      </c>
      <c r="C460" s="5" t="s">
        <v>111</v>
      </c>
      <c r="D460" s="21" t="s">
        <v>12</v>
      </c>
      <c r="E460" s="23" t="s">
        <v>93</v>
      </c>
      <c r="F460" s="21" t="s">
        <v>22</v>
      </c>
      <c r="G460" s="5">
        <f>G423</f>
        <v>146</v>
      </c>
      <c r="H460" s="21" t="s">
        <v>13</v>
      </c>
      <c r="I460" s="24">
        <f>G460/K460</f>
        <v>4</v>
      </c>
      <c r="J460" s="21" t="s">
        <v>14</v>
      </c>
      <c r="K460" s="25">
        <f>K423</f>
        <v>36.5</v>
      </c>
      <c r="L460" s="28"/>
      <c r="M460" s="26">
        <f>M423</f>
        <v>73</v>
      </c>
    </row>
    <row r="461" spans="1:13" s="2" customFormat="1" ht="63.75" thickBot="1">
      <c r="A461" s="37"/>
      <c r="B461" s="21" t="s">
        <v>0</v>
      </c>
      <c r="C461" s="21" t="s">
        <v>1</v>
      </c>
      <c r="D461" s="21" t="s">
        <v>2</v>
      </c>
      <c r="E461" s="40" t="s">
        <v>3</v>
      </c>
      <c r="F461" s="40"/>
      <c r="G461" s="21" t="s">
        <v>4</v>
      </c>
      <c r="H461" s="21"/>
      <c r="I461" s="21" t="s">
        <v>6</v>
      </c>
      <c r="J461" s="21" t="s">
        <v>7</v>
      </c>
      <c r="K461" s="21" t="s">
        <v>8</v>
      </c>
      <c r="L461" s="28" t="s">
        <v>9</v>
      </c>
      <c r="M461" s="22" t="s">
        <v>10</v>
      </c>
    </row>
    <row r="462" spans="1:14" s="12" customFormat="1" ht="42" customHeight="1" outlineLevel="1" thickBot="1">
      <c r="A462" s="37"/>
      <c r="B462" s="3">
        <v>11</v>
      </c>
      <c r="C462" s="3">
        <v>1</v>
      </c>
      <c r="D462" s="3" t="s">
        <v>76</v>
      </c>
      <c r="E462" s="41" t="s">
        <v>39</v>
      </c>
      <c r="F462" s="41"/>
      <c r="G462" s="5">
        <v>0</v>
      </c>
      <c r="H462" s="5"/>
      <c r="I462" s="7">
        <f aca="true" t="shared" si="52" ref="I462:I495">SUM(G462:H462)</f>
        <v>0</v>
      </c>
      <c r="J462" s="5">
        <v>35.81</v>
      </c>
      <c r="K462" s="9" t="str">
        <f aca="true" t="shared" si="53" ref="K462:K491">IF(N462&gt;0,ROUND((N462/1),2),"0")</f>
        <v>0</v>
      </c>
      <c r="L462" s="27">
        <f>SUM(I462+K462)</f>
        <v>0</v>
      </c>
      <c r="M462" s="10" t="s">
        <v>43</v>
      </c>
      <c r="N462" s="11">
        <f>J462-K460</f>
        <v>-0.6899999999999977</v>
      </c>
    </row>
    <row r="463" spans="1:14" s="12" customFormat="1" ht="42" customHeight="1" outlineLevel="1" thickBot="1">
      <c r="A463" s="37"/>
      <c r="B463" s="3">
        <v>62</v>
      </c>
      <c r="C463" s="3">
        <v>2</v>
      </c>
      <c r="D463" s="3" t="s">
        <v>112</v>
      </c>
      <c r="E463" s="41"/>
      <c r="F463" s="41"/>
      <c r="G463" s="5">
        <v>10</v>
      </c>
      <c r="H463" s="5"/>
      <c r="I463" s="7">
        <f t="shared" si="52"/>
        <v>10</v>
      </c>
      <c r="J463" s="5">
        <v>51.44</v>
      </c>
      <c r="K463" s="9">
        <f t="shared" si="53"/>
        <v>14.94</v>
      </c>
      <c r="L463" s="27">
        <f aca="true" t="shared" si="54" ref="L463:L468">SUM(I463+K463)</f>
        <v>24.939999999999998</v>
      </c>
      <c r="M463" s="10" t="s">
        <v>41</v>
      </c>
      <c r="N463" s="11">
        <f>J463-K460</f>
        <v>14.939999999999998</v>
      </c>
    </row>
    <row r="464" spans="1:14" s="12" customFormat="1" ht="42" customHeight="1" outlineLevel="1" thickBot="1">
      <c r="A464" s="37"/>
      <c r="B464" s="3">
        <v>13</v>
      </c>
      <c r="C464" s="3">
        <v>3</v>
      </c>
      <c r="D464" s="3" t="s">
        <v>113</v>
      </c>
      <c r="E464" s="41" t="s">
        <v>39</v>
      </c>
      <c r="F464" s="41"/>
      <c r="G464" s="5" t="s">
        <v>18</v>
      </c>
      <c r="H464" s="5"/>
      <c r="I464" s="7">
        <f t="shared" si="52"/>
        <v>0</v>
      </c>
      <c r="J464" s="5"/>
      <c r="K464" s="9" t="str">
        <f t="shared" si="53"/>
        <v>0</v>
      </c>
      <c r="L464" s="27">
        <f t="shared" si="54"/>
        <v>0</v>
      </c>
      <c r="M464" s="10"/>
      <c r="N464" s="11">
        <f>J464-K460</f>
        <v>-36.5</v>
      </c>
    </row>
    <row r="465" spans="1:14" s="12" customFormat="1" ht="42" customHeight="1" outlineLevel="1" thickBot="1">
      <c r="A465" s="37"/>
      <c r="B465" s="3">
        <v>50</v>
      </c>
      <c r="C465" s="3">
        <v>4</v>
      </c>
      <c r="D465" s="3" t="s">
        <v>77</v>
      </c>
      <c r="E465" s="41" t="s">
        <v>78</v>
      </c>
      <c r="F465" s="41"/>
      <c r="G465" s="5">
        <v>5</v>
      </c>
      <c r="H465" s="5"/>
      <c r="I465" s="7">
        <f t="shared" si="52"/>
        <v>5</v>
      </c>
      <c r="J465" s="5"/>
      <c r="K465" s="9" t="str">
        <f t="shared" si="53"/>
        <v>0</v>
      </c>
      <c r="L465" s="27">
        <f t="shared" si="54"/>
        <v>5</v>
      </c>
      <c r="M465" s="10" t="s">
        <v>116</v>
      </c>
      <c r="N465" s="11">
        <f>J465-K460</f>
        <v>-36.5</v>
      </c>
    </row>
    <row r="466" spans="1:14" s="12" customFormat="1" ht="42" customHeight="1" outlineLevel="1" thickBot="1">
      <c r="A466" s="37"/>
      <c r="B466" s="3">
        <v>64</v>
      </c>
      <c r="C466" s="3">
        <v>5</v>
      </c>
      <c r="D466" s="3" t="s">
        <v>114</v>
      </c>
      <c r="E466" s="41" t="s">
        <v>48</v>
      </c>
      <c r="F466" s="41"/>
      <c r="G466" s="5">
        <v>0</v>
      </c>
      <c r="H466" s="5"/>
      <c r="I466" s="7">
        <f t="shared" si="52"/>
        <v>0</v>
      </c>
      <c r="J466" s="5">
        <v>35.5</v>
      </c>
      <c r="K466" s="9" t="str">
        <f t="shared" si="53"/>
        <v>0</v>
      </c>
      <c r="L466" s="27">
        <f t="shared" si="54"/>
        <v>0</v>
      </c>
      <c r="M466" s="10" t="s">
        <v>32</v>
      </c>
      <c r="N466" s="11">
        <f>J466-K460</f>
        <v>-1</v>
      </c>
    </row>
    <row r="467" spans="1:14" s="12" customFormat="1" ht="42" customHeight="1" outlineLevel="1" thickBot="1">
      <c r="A467" s="37"/>
      <c r="B467" s="3">
        <v>12</v>
      </c>
      <c r="C467" s="3">
        <v>6</v>
      </c>
      <c r="D467" s="3" t="s">
        <v>115</v>
      </c>
      <c r="E467" s="41" t="s">
        <v>39</v>
      </c>
      <c r="F467" s="41"/>
      <c r="G467" s="5" t="s">
        <v>18</v>
      </c>
      <c r="H467" s="5"/>
      <c r="I467" s="7">
        <f t="shared" si="52"/>
        <v>0</v>
      </c>
      <c r="J467" s="5"/>
      <c r="K467" s="9" t="str">
        <f t="shared" si="53"/>
        <v>0</v>
      </c>
      <c r="L467" s="27">
        <f t="shared" si="54"/>
        <v>0</v>
      </c>
      <c r="M467" s="10"/>
      <c r="N467" s="11">
        <f>J467-K460</f>
        <v>-36.5</v>
      </c>
    </row>
    <row r="468" spans="1:14" s="12" customFormat="1" ht="42" customHeight="1" outlineLevel="1" thickBot="1">
      <c r="A468" s="37"/>
      <c r="B468" s="3"/>
      <c r="C468" s="3"/>
      <c r="D468" s="3"/>
      <c r="E468" s="41"/>
      <c r="F468" s="41"/>
      <c r="G468" s="5"/>
      <c r="H468" s="5"/>
      <c r="I468" s="7">
        <f t="shared" si="52"/>
        <v>0</v>
      </c>
      <c r="J468" s="5"/>
      <c r="K468" s="9" t="str">
        <f t="shared" si="53"/>
        <v>0</v>
      </c>
      <c r="L468" s="27">
        <f t="shared" si="54"/>
        <v>0</v>
      </c>
      <c r="M468" s="10"/>
      <c r="N468" s="11">
        <f>J468-K460</f>
        <v>-36.5</v>
      </c>
    </row>
    <row r="469" spans="1:14" s="12" customFormat="1" ht="42" customHeight="1" outlineLevel="1" thickBot="1">
      <c r="A469" s="37"/>
      <c r="B469" s="3"/>
      <c r="C469" s="3"/>
      <c r="D469" s="3"/>
      <c r="E469" s="41"/>
      <c r="F469" s="41"/>
      <c r="G469" s="5"/>
      <c r="H469" s="5"/>
      <c r="I469" s="7">
        <f t="shared" si="52"/>
        <v>0</v>
      </c>
      <c r="J469" s="5"/>
      <c r="K469" s="9" t="str">
        <f t="shared" si="53"/>
        <v>0</v>
      </c>
      <c r="L469" s="27">
        <f>SUM(I469+K469)</f>
        <v>0</v>
      </c>
      <c r="M469" s="10"/>
      <c r="N469" s="11">
        <f>J469-K459</f>
        <v>0</v>
      </c>
    </row>
    <row r="470" spans="1:14" s="12" customFormat="1" ht="42" customHeight="1" outlineLevel="1" thickBot="1">
      <c r="A470" s="37"/>
      <c r="B470" s="3"/>
      <c r="C470" s="3"/>
      <c r="D470" s="3"/>
      <c r="E470" s="41"/>
      <c r="F470" s="41"/>
      <c r="G470" s="5"/>
      <c r="H470" s="5"/>
      <c r="I470" s="7">
        <f t="shared" si="52"/>
        <v>0</v>
      </c>
      <c r="J470" s="5"/>
      <c r="K470" s="9" t="str">
        <f t="shared" si="53"/>
        <v>0</v>
      </c>
      <c r="L470" s="27">
        <f aca="true" t="shared" si="55" ref="L470:L491">SUM(I470+K470)</f>
        <v>0</v>
      </c>
      <c r="M470" s="10"/>
      <c r="N470" s="11">
        <f>J470-K460</f>
        <v>-36.5</v>
      </c>
    </row>
    <row r="471" spans="1:14" s="12" customFormat="1" ht="42" customHeight="1" outlineLevel="1" thickBot="1">
      <c r="A471" s="37"/>
      <c r="B471" s="3"/>
      <c r="C471" s="3"/>
      <c r="D471" s="3"/>
      <c r="E471" s="41"/>
      <c r="F471" s="41"/>
      <c r="G471" s="5"/>
      <c r="H471" s="5"/>
      <c r="I471" s="7">
        <f t="shared" si="52"/>
        <v>0</v>
      </c>
      <c r="J471" s="5"/>
      <c r="K471" s="9" t="str">
        <f t="shared" si="53"/>
        <v>0</v>
      </c>
      <c r="L471" s="27">
        <f t="shared" si="55"/>
        <v>0</v>
      </c>
      <c r="M471" s="10"/>
      <c r="N471" s="11">
        <f>J471-K460</f>
        <v>-36.5</v>
      </c>
    </row>
    <row r="472" spans="1:14" s="12" customFormat="1" ht="42" customHeight="1" outlineLevel="1" thickBot="1">
      <c r="A472" s="37"/>
      <c r="B472" s="3"/>
      <c r="C472" s="3"/>
      <c r="D472" s="3"/>
      <c r="E472" s="41"/>
      <c r="F472" s="41"/>
      <c r="G472" s="5"/>
      <c r="H472" s="5"/>
      <c r="I472" s="7">
        <f t="shared" si="52"/>
        <v>0</v>
      </c>
      <c r="J472" s="5"/>
      <c r="K472" s="9" t="str">
        <f t="shared" si="53"/>
        <v>0</v>
      </c>
      <c r="L472" s="27">
        <f t="shared" si="55"/>
        <v>0</v>
      </c>
      <c r="M472" s="10"/>
      <c r="N472" s="11">
        <f>J472-K460</f>
        <v>-36.5</v>
      </c>
    </row>
    <row r="473" spans="1:14" s="12" customFormat="1" ht="42" customHeight="1" outlineLevel="1" thickBot="1">
      <c r="A473" s="37"/>
      <c r="B473" s="3"/>
      <c r="C473" s="3"/>
      <c r="D473" s="3"/>
      <c r="E473" s="41"/>
      <c r="F473" s="41"/>
      <c r="G473" s="5"/>
      <c r="H473" s="5"/>
      <c r="I473" s="7">
        <f t="shared" si="52"/>
        <v>0</v>
      </c>
      <c r="J473" s="5"/>
      <c r="K473" s="9" t="str">
        <f t="shared" si="53"/>
        <v>0</v>
      </c>
      <c r="L473" s="27">
        <f t="shared" si="55"/>
        <v>0</v>
      </c>
      <c r="M473" s="10"/>
      <c r="N473" s="11">
        <f>J473-K460</f>
        <v>-36.5</v>
      </c>
    </row>
    <row r="474" spans="1:14" s="12" customFormat="1" ht="42" customHeight="1" outlineLevel="1" thickBot="1">
      <c r="A474" s="37"/>
      <c r="B474" s="3"/>
      <c r="C474" s="3"/>
      <c r="D474" s="3"/>
      <c r="E474" s="41"/>
      <c r="F474" s="41"/>
      <c r="G474" s="5"/>
      <c r="H474" s="5"/>
      <c r="I474" s="7">
        <f t="shared" si="52"/>
        <v>0</v>
      </c>
      <c r="J474" s="5"/>
      <c r="K474" s="9" t="str">
        <f t="shared" si="53"/>
        <v>0</v>
      </c>
      <c r="L474" s="27">
        <f t="shared" si="55"/>
        <v>0</v>
      </c>
      <c r="M474" s="10"/>
      <c r="N474" s="11">
        <f>J474-K460</f>
        <v>-36.5</v>
      </c>
    </row>
    <row r="475" spans="1:14" s="12" customFormat="1" ht="42" customHeight="1" outlineLevel="1" thickBot="1">
      <c r="A475" s="37"/>
      <c r="B475" s="3"/>
      <c r="C475" s="3"/>
      <c r="D475" s="3"/>
      <c r="E475" s="41"/>
      <c r="F475" s="41"/>
      <c r="G475" s="5"/>
      <c r="H475" s="5"/>
      <c r="I475" s="7">
        <f t="shared" si="52"/>
        <v>0</v>
      </c>
      <c r="J475" s="5"/>
      <c r="K475" s="9" t="str">
        <f t="shared" si="53"/>
        <v>0</v>
      </c>
      <c r="L475" s="27">
        <f t="shared" si="55"/>
        <v>0</v>
      </c>
      <c r="M475" s="10"/>
      <c r="N475" s="11">
        <f>J475-K460</f>
        <v>-36.5</v>
      </c>
    </row>
    <row r="476" spans="1:14" s="12" customFormat="1" ht="42" customHeight="1" outlineLevel="1" thickBot="1">
      <c r="A476" s="37"/>
      <c r="B476" s="3"/>
      <c r="C476" s="3"/>
      <c r="D476" s="3"/>
      <c r="E476" s="41"/>
      <c r="F476" s="41"/>
      <c r="G476" s="5"/>
      <c r="H476" s="5"/>
      <c r="I476" s="7">
        <f t="shared" si="52"/>
        <v>0</v>
      </c>
      <c r="J476" s="5"/>
      <c r="K476" s="9" t="str">
        <f t="shared" si="53"/>
        <v>0</v>
      </c>
      <c r="L476" s="27">
        <f t="shared" si="55"/>
        <v>0</v>
      </c>
      <c r="M476" s="10"/>
      <c r="N476" s="11">
        <f>J476-K460</f>
        <v>-36.5</v>
      </c>
    </row>
    <row r="477" spans="1:14" s="12" customFormat="1" ht="42" customHeight="1" outlineLevel="1" thickBot="1">
      <c r="A477" s="37"/>
      <c r="B477" s="3"/>
      <c r="C477" s="3"/>
      <c r="D477" s="3"/>
      <c r="E477" s="41"/>
      <c r="F477" s="41"/>
      <c r="G477" s="5"/>
      <c r="H477" s="5"/>
      <c r="I477" s="7">
        <f t="shared" si="52"/>
        <v>0</v>
      </c>
      <c r="J477" s="5"/>
      <c r="K477" s="9" t="str">
        <f t="shared" si="53"/>
        <v>0</v>
      </c>
      <c r="L477" s="27">
        <f t="shared" si="55"/>
        <v>0</v>
      </c>
      <c r="M477" s="10"/>
      <c r="N477" s="11">
        <f>J477-K460</f>
        <v>-36.5</v>
      </c>
    </row>
    <row r="478" spans="1:14" s="12" customFormat="1" ht="42" customHeight="1" outlineLevel="1" thickBot="1">
      <c r="A478" s="37"/>
      <c r="B478" s="3"/>
      <c r="C478" s="3"/>
      <c r="D478" s="3"/>
      <c r="E478" s="41"/>
      <c r="F478" s="41"/>
      <c r="G478" s="5"/>
      <c r="H478" s="5"/>
      <c r="I478" s="7">
        <f t="shared" si="52"/>
        <v>0</v>
      </c>
      <c r="J478" s="5"/>
      <c r="K478" s="9" t="str">
        <f t="shared" si="53"/>
        <v>0</v>
      </c>
      <c r="L478" s="27">
        <f t="shared" si="55"/>
        <v>0</v>
      </c>
      <c r="M478" s="10"/>
      <c r="N478" s="11">
        <f>J478-K460</f>
        <v>-36.5</v>
      </c>
    </row>
    <row r="479" spans="1:14" s="12" customFormat="1" ht="42" customHeight="1" outlineLevel="1" thickBot="1">
      <c r="A479" s="37"/>
      <c r="B479" s="3"/>
      <c r="C479" s="3"/>
      <c r="D479" s="3"/>
      <c r="E479" s="41"/>
      <c r="F479" s="41"/>
      <c r="G479" s="5"/>
      <c r="H479" s="5"/>
      <c r="I479" s="7">
        <f t="shared" si="52"/>
        <v>0</v>
      </c>
      <c r="J479" s="5"/>
      <c r="K479" s="9" t="str">
        <f t="shared" si="53"/>
        <v>0</v>
      </c>
      <c r="L479" s="27">
        <f t="shared" si="55"/>
        <v>0</v>
      </c>
      <c r="M479" s="10"/>
      <c r="N479" s="11">
        <f>J479-K460</f>
        <v>-36.5</v>
      </c>
    </row>
    <row r="480" spans="1:14" s="12" customFormat="1" ht="42" customHeight="1" outlineLevel="1" thickBot="1">
      <c r="A480" s="37"/>
      <c r="B480" s="3"/>
      <c r="C480" s="3"/>
      <c r="D480" s="3"/>
      <c r="E480" s="41"/>
      <c r="F480" s="41"/>
      <c r="G480" s="5"/>
      <c r="H480" s="5"/>
      <c r="I480" s="7">
        <f t="shared" si="52"/>
        <v>0</v>
      </c>
      <c r="J480" s="5"/>
      <c r="K480" s="9" t="str">
        <f t="shared" si="53"/>
        <v>0</v>
      </c>
      <c r="L480" s="27">
        <f t="shared" si="55"/>
        <v>0</v>
      </c>
      <c r="M480" s="10"/>
      <c r="N480" s="11">
        <f>J480-K460</f>
        <v>-36.5</v>
      </c>
    </row>
    <row r="481" spans="1:14" s="12" customFormat="1" ht="42" customHeight="1" outlineLevel="1" thickBot="1">
      <c r="A481" s="37"/>
      <c r="B481" s="3"/>
      <c r="C481" s="3"/>
      <c r="D481" s="3"/>
      <c r="E481" s="41"/>
      <c r="F481" s="41"/>
      <c r="G481" s="5"/>
      <c r="H481" s="5"/>
      <c r="I481" s="7">
        <f t="shared" si="52"/>
        <v>0</v>
      </c>
      <c r="J481" s="5"/>
      <c r="K481" s="9" t="str">
        <f t="shared" si="53"/>
        <v>0</v>
      </c>
      <c r="L481" s="27">
        <f t="shared" si="55"/>
        <v>0</v>
      </c>
      <c r="M481" s="10"/>
      <c r="N481" s="11">
        <f>J481-K460</f>
        <v>-36.5</v>
      </c>
    </row>
    <row r="482" spans="1:14" s="12" customFormat="1" ht="42" customHeight="1" outlineLevel="1" thickBot="1">
      <c r="A482" s="37"/>
      <c r="B482" s="3"/>
      <c r="C482" s="3"/>
      <c r="D482" s="3"/>
      <c r="E482" s="41"/>
      <c r="F482" s="41"/>
      <c r="G482" s="5"/>
      <c r="H482" s="5"/>
      <c r="I482" s="7">
        <f t="shared" si="52"/>
        <v>0</v>
      </c>
      <c r="J482" s="5"/>
      <c r="K482" s="9" t="str">
        <f t="shared" si="53"/>
        <v>0</v>
      </c>
      <c r="L482" s="27">
        <f t="shared" si="55"/>
        <v>0</v>
      </c>
      <c r="M482" s="10"/>
      <c r="N482" s="11">
        <f>J482-K460</f>
        <v>-36.5</v>
      </c>
    </row>
    <row r="483" spans="1:14" s="12" customFormat="1" ht="42" customHeight="1" outlineLevel="1" thickBot="1">
      <c r="A483" s="37"/>
      <c r="B483" s="3"/>
      <c r="C483" s="3"/>
      <c r="D483" s="3"/>
      <c r="E483" s="41"/>
      <c r="F483" s="41"/>
      <c r="G483" s="5"/>
      <c r="H483" s="5"/>
      <c r="I483" s="7">
        <f t="shared" si="52"/>
        <v>0</v>
      </c>
      <c r="J483" s="5"/>
      <c r="K483" s="9" t="str">
        <f t="shared" si="53"/>
        <v>0</v>
      </c>
      <c r="L483" s="27">
        <f t="shared" si="55"/>
        <v>0</v>
      </c>
      <c r="M483" s="10"/>
      <c r="N483" s="11">
        <f>J483-K460</f>
        <v>-36.5</v>
      </c>
    </row>
    <row r="484" spans="1:14" s="12" customFormat="1" ht="42" customHeight="1" outlineLevel="1" thickBot="1">
      <c r="A484" s="37"/>
      <c r="B484" s="3"/>
      <c r="C484" s="3"/>
      <c r="D484" s="3"/>
      <c r="E484" s="41"/>
      <c r="F484" s="41"/>
      <c r="G484" s="5"/>
      <c r="H484" s="5"/>
      <c r="I484" s="7">
        <f t="shared" si="52"/>
        <v>0</v>
      </c>
      <c r="J484" s="5"/>
      <c r="K484" s="9" t="str">
        <f t="shared" si="53"/>
        <v>0</v>
      </c>
      <c r="L484" s="27">
        <f t="shared" si="55"/>
        <v>0</v>
      </c>
      <c r="M484" s="10"/>
      <c r="N484" s="11">
        <f>J484-K460</f>
        <v>-36.5</v>
      </c>
    </row>
    <row r="485" spans="1:14" s="12" customFormat="1" ht="42" customHeight="1" outlineLevel="1" thickBot="1">
      <c r="A485" s="37"/>
      <c r="B485" s="3"/>
      <c r="C485" s="3"/>
      <c r="D485" s="3"/>
      <c r="E485" s="41"/>
      <c r="F485" s="41"/>
      <c r="G485" s="5"/>
      <c r="H485" s="5"/>
      <c r="I485" s="7">
        <f t="shared" si="52"/>
        <v>0</v>
      </c>
      <c r="J485" s="5"/>
      <c r="K485" s="9" t="str">
        <f t="shared" si="53"/>
        <v>0</v>
      </c>
      <c r="L485" s="27">
        <f t="shared" si="55"/>
        <v>0</v>
      </c>
      <c r="M485" s="10"/>
      <c r="N485" s="11">
        <f>J485-K460</f>
        <v>-36.5</v>
      </c>
    </row>
    <row r="486" spans="1:14" s="12" customFormat="1" ht="42" customHeight="1" outlineLevel="1" thickBot="1">
      <c r="A486" s="37"/>
      <c r="B486" s="3"/>
      <c r="C486" s="3"/>
      <c r="D486" s="3"/>
      <c r="E486" s="41"/>
      <c r="F486" s="41"/>
      <c r="G486" s="5"/>
      <c r="H486" s="5"/>
      <c r="I486" s="7">
        <f t="shared" si="52"/>
        <v>0</v>
      </c>
      <c r="J486" s="5"/>
      <c r="K486" s="9" t="str">
        <f t="shared" si="53"/>
        <v>0</v>
      </c>
      <c r="L486" s="27">
        <f t="shared" si="55"/>
        <v>0</v>
      </c>
      <c r="M486" s="10"/>
      <c r="N486" s="11">
        <f>J486-K460</f>
        <v>-36.5</v>
      </c>
    </row>
    <row r="487" spans="1:14" s="12" customFormat="1" ht="42" customHeight="1" outlineLevel="1" thickBot="1">
      <c r="A487" s="37"/>
      <c r="B487" s="3"/>
      <c r="C487" s="3"/>
      <c r="D487" s="3"/>
      <c r="E487" s="41"/>
      <c r="F487" s="41"/>
      <c r="G487" s="5"/>
      <c r="H487" s="5"/>
      <c r="I487" s="7">
        <f t="shared" si="52"/>
        <v>0</v>
      </c>
      <c r="J487" s="5"/>
      <c r="K487" s="9" t="str">
        <f t="shared" si="53"/>
        <v>0</v>
      </c>
      <c r="L487" s="27">
        <f t="shared" si="55"/>
        <v>0</v>
      </c>
      <c r="M487" s="10"/>
      <c r="N487" s="11">
        <f>J487-K460</f>
        <v>-36.5</v>
      </c>
    </row>
    <row r="488" spans="1:14" s="12" customFormat="1" ht="42" customHeight="1" outlineLevel="1" thickBot="1">
      <c r="A488" s="37"/>
      <c r="B488" s="3"/>
      <c r="C488" s="3"/>
      <c r="D488" s="3"/>
      <c r="E488" s="41"/>
      <c r="F488" s="41"/>
      <c r="G488" s="5"/>
      <c r="H488" s="5"/>
      <c r="I488" s="7">
        <f t="shared" si="52"/>
        <v>0</v>
      </c>
      <c r="J488" s="5"/>
      <c r="K488" s="9" t="str">
        <f t="shared" si="53"/>
        <v>0</v>
      </c>
      <c r="L488" s="27">
        <f t="shared" si="55"/>
        <v>0</v>
      </c>
      <c r="M488" s="10"/>
      <c r="N488" s="11">
        <f>J488-K460</f>
        <v>-36.5</v>
      </c>
    </row>
    <row r="489" spans="1:14" s="12" customFormat="1" ht="42" customHeight="1" outlineLevel="1" thickBot="1">
      <c r="A489" s="37"/>
      <c r="B489" s="3"/>
      <c r="C489" s="3"/>
      <c r="D489" s="3"/>
      <c r="E489" s="41"/>
      <c r="F489" s="41"/>
      <c r="G489" s="5"/>
      <c r="H489" s="5"/>
      <c r="I489" s="7">
        <f t="shared" si="52"/>
        <v>0</v>
      </c>
      <c r="J489" s="5"/>
      <c r="K489" s="9" t="str">
        <f t="shared" si="53"/>
        <v>0</v>
      </c>
      <c r="L489" s="27">
        <f t="shared" si="55"/>
        <v>0</v>
      </c>
      <c r="M489" s="10"/>
      <c r="N489" s="11">
        <f>J489-K460</f>
        <v>-36.5</v>
      </c>
    </row>
    <row r="490" spans="1:14" s="12" customFormat="1" ht="42" customHeight="1" outlineLevel="1" thickBot="1">
      <c r="A490" s="37"/>
      <c r="B490" s="3"/>
      <c r="C490" s="3"/>
      <c r="D490" s="3"/>
      <c r="E490" s="41"/>
      <c r="F490" s="41"/>
      <c r="G490" s="5"/>
      <c r="H490" s="5"/>
      <c r="I490" s="7">
        <f t="shared" si="52"/>
        <v>0</v>
      </c>
      <c r="J490" s="5"/>
      <c r="K490" s="9" t="str">
        <f t="shared" si="53"/>
        <v>0</v>
      </c>
      <c r="L490" s="27">
        <f t="shared" si="55"/>
        <v>0</v>
      </c>
      <c r="M490" s="10"/>
      <c r="N490" s="11">
        <f>J490-K460</f>
        <v>-36.5</v>
      </c>
    </row>
    <row r="491" spans="1:14" s="12" customFormat="1" ht="42" customHeight="1" outlineLevel="1" thickBot="1">
      <c r="A491" s="37"/>
      <c r="B491" s="3"/>
      <c r="C491" s="3"/>
      <c r="D491" s="3"/>
      <c r="E491" s="41"/>
      <c r="F491" s="41"/>
      <c r="G491" s="5"/>
      <c r="H491" s="5"/>
      <c r="I491" s="7">
        <f t="shared" si="52"/>
        <v>0</v>
      </c>
      <c r="J491" s="5"/>
      <c r="K491" s="9" t="str">
        <f t="shared" si="53"/>
        <v>0</v>
      </c>
      <c r="L491" s="27">
        <f t="shared" si="55"/>
        <v>0</v>
      </c>
      <c r="M491" s="10"/>
      <c r="N491" s="11">
        <f>J491-K460</f>
        <v>-36.5</v>
      </c>
    </row>
    <row r="492" spans="1:14" s="12" customFormat="1" ht="42" customHeight="1" outlineLevel="1" thickBot="1">
      <c r="A492" s="37"/>
      <c r="B492" s="3"/>
      <c r="C492" s="3"/>
      <c r="D492" s="3"/>
      <c r="E492" s="41"/>
      <c r="F492" s="41"/>
      <c r="G492" s="5"/>
      <c r="H492" s="5"/>
      <c r="I492" s="7">
        <f t="shared" si="52"/>
        <v>0</v>
      </c>
      <c r="J492" s="5"/>
      <c r="K492" s="9" t="str">
        <f>IF(N492&gt;0,ROUND((N492/1),2),"0")</f>
        <v>0</v>
      </c>
      <c r="L492" s="27">
        <f>SUM(I492+K492)</f>
        <v>0</v>
      </c>
      <c r="M492" s="10"/>
      <c r="N492" s="11">
        <f>J492-K460</f>
        <v>-36.5</v>
      </c>
    </row>
    <row r="493" spans="1:14" s="12" customFormat="1" ht="42" customHeight="1" outlineLevel="1" thickBot="1">
      <c r="A493" s="37"/>
      <c r="B493" s="3"/>
      <c r="C493" s="3"/>
      <c r="D493" s="3"/>
      <c r="E493" s="41"/>
      <c r="F493" s="41"/>
      <c r="G493" s="5"/>
      <c r="H493" s="5"/>
      <c r="I493" s="7">
        <f t="shared" si="52"/>
        <v>0</v>
      </c>
      <c r="J493" s="5"/>
      <c r="K493" s="9" t="str">
        <f>IF(N493&gt;0,ROUND((N493/1),2),"0")</f>
        <v>0</v>
      </c>
      <c r="L493" s="27">
        <f>SUM(I493+K493)</f>
        <v>0</v>
      </c>
      <c r="M493" s="10"/>
      <c r="N493" s="11">
        <f>J493-K460</f>
        <v>-36.5</v>
      </c>
    </row>
    <row r="494" spans="1:14" s="12" customFormat="1" ht="42" customHeight="1" outlineLevel="1" thickBot="1">
      <c r="A494" s="37"/>
      <c r="B494" s="3"/>
      <c r="C494" s="3"/>
      <c r="D494" s="3"/>
      <c r="E494" s="41"/>
      <c r="F494" s="41"/>
      <c r="G494" s="5"/>
      <c r="H494" s="5"/>
      <c r="I494" s="7">
        <f t="shared" si="52"/>
        <v>0</v>
      </c>
      <c r="J494" s="5"/>
      <c r="K494" s="9" t="str">
        <f>IF(N494&gt;0,ROUND((N494/1),2),"0")</f>
        <v>0</v>
      </c>
      <c r="L494" s="27">
        <f>SUM(I494+K494)</f>
        <v>0</v>
      </c>
      <c r="M494" s="10"/>
      <c r="N494" s="11">
        <f>J494-K460</f>
        <v>-36.5</v>
      </c>
    </row>
    <row r="495" spans="1:14" s="12" customFormat="1" ht="42" customHeight="1" outlineLevel="1" thickBot="1">
      <c r="A495" s="37"/>
      <c r="B495" s="13"/>
      <c r="C495" s="13"/>
      <c r="D495" s="13"/>
      <c r="E495" s="42"/>
      <c r="F495" s="42"/>
      <c r="G495" s="15"/>
      <c r="H495" s="15"/>
      <c r="I495" s="17">
        <f t="shared" si="52"/>
        <v>0</v>
      </c>
      <c r="J495" s="15"/>
      <c r="K495" s="19" t="str">
        <f>IF(N495&gt;0,ROUND((N495/1),2),"0")</f>
        <v>0</v>
      </c>
      <c r="L495" s="29">
        <f>SUM(I495+K495)</f>
        <v>0</v>
      </c>
      <c r="M495" s="20"/>
      <c r="N495" s="11">
        <f>J495-K460</f>
        <v>-36.5</v>
      </c>
    </row>
    <row r="496" spans="1:13" ht="33" customHeight="1" thickBot="1" thickTop="1">
      <c r="A496" s="43" t="str">
        <f>C497</f>
        <v>A3-S</v>
      </c>
      <c r="B496" s="38" t="s">
        <v>16</v>
      </c>
      <c r="C496" s="38"/>
      <c r="D496" s="38"/>
      <c r="E496" s="38" t="s">
        <v>44</v>
      </c>
      <c r="F496" s="38"/>
      <c r="G496" s="38"/>
      <c r="H496" s="38"/>
      <c r="I496" s="38"/>
      <c r="J496" s="32" t="s">
        <v>17</v>
      </c>
      <c r="K496" s="38"/>
      <c r="L496" s="38"/>
      <c r="M496" s="39"/>
    </row>
    <row r="497" spans="1:13" ht="63.75" thickBot="1">
      <c r="A497" s="34"/>
      <c r="B497" s="21" t="s">
        <v>11</v>
      </c>
      <c r="C497" s="5" t="s">
        <v>117</v>
      </c>
      <c r="D497" s="21" t="s">
        <v>12</v>
      </c>
      <c r="E497" s="23" t="s">
        <v>95</v>
      </c>
      <c r="F497" s="21" t="s">
        <v>22</v>
      </c>
      <c r="G497" s="5">
        <f>G423</f>
        <v>146</v>
      </c>
      <c r="H497" s="21" t="s">
        <v>13</v>
      </c>
      <c r="I497" s="24">
        <f>G497/K497</f>
        <v>4</v>
      </c>
      <c r="J497" s="21" t="s">
        <v>14</v>
      </c>
      <c r="K497" s="25">
        <f>K423</f>
        <v>36.5</v>
      </c>
      <c r="L497" s="28"/>
      <c r="M497" s="26">
        <f>M423</f>
        <v>73</v>
      </c>
    </row>
    <row r="498" spans="1:13" s="2" customFormat="1" ht="63.75" thickBot="1">
      <c r="A498" s="34"/>
      <c r="B498" s="21" t="s">
        <v>0</v>
      </c>
      <c r="C498" s="21" t="s">
        <v>1</v>
      </c>
      <c r="D498" s="21" t="s">
        <v>2</v>
      </c>
      <c r="E498" s="40" t="s">
        <v>3</v>
      </c>
      <c r="F498" s="40"/>
      <c r="G498" s="21" t="s">
        <v>4</v>
      </c>
      <c r="H498" s="21"/>
      <c r="I498" s="21" t="s">
        <v>6</v>
      </c>
      <c r="J498" s="21" t="s">
        <v>7</v>
      </c>
      <c r="K498" s="21" t="s">
        <v>8</v>
      </c>
      <c r="L498" s="28" t="s">
        <v>9</v>
      </c>
      <c r="M498" s="22" t="s">
        <v>10</v>
      </c>
    </row>
    <row r="499" spans="1:14" s="12" customFormat="1" ht="42" customHeight="1" hidden="1" outlineLevel="1" thickBot="1">
      <c r="A499" s="34"/>
      <c r="B499" s="3"/>
      <c r="C499" s="3">
        <v>1</v>
      </c>
      <c r="D499" s="3" t="s">
        <v>50</v>
      </c>
      <c r="E499" s="41" t="s">
        <v>47</v>
      </c>
      <c r="F499" s="41"/>
      <c r="G499" s="5">
        <v>0</v>
      </c>
      <c r="H499" s="5"/>
      <c r="I499" s="7">
        <f aca="true" t="shared" si="56" ref="I499:I532">SUM(G499:H499)</f>
        <v>0</v>
      </c>
      <c r="J499" s="5">
        <v>33.9</v>
      </c>
      <c r="K499" s="9" t="str">
        <f aca="true" t="shared" si="57" ref="K499:K528">IF(N499&gt;0,ROUND((N499/1),2),"0")</f>
        <v>0</v>
      </c>
      <c r="L499" s="27">
        <f>SUM(I499+K499)</f>
        <v>0</v>
      </c>
      <c r="M499" s="10" t="s">
        <v>32</v>
      </c>
      <c r="N499" s="11">
        <f>J499-K497</f>
        <v>-2.6000000000000014</v>
      </c>
    </row>
    <row r="500" spans="1:14" s="12" customFormat="1" ht="42" customHeight="1" hidden="1" outlineLevel="1" thickBot="1">
      <c r="A500" s="34"/>
      <c r="B500" s="3"/>
      <c r="C500" s="3"/>
      <c r="D500" s="3"/>
      <c r="E500" s="41"/>
      <c r="F500" s="41"/>
      <c r="G500" s="5"/>
      <c r="H500" s="5"/>
      <c r="I500" s="7">
        <f t="shared" si="56"/>
        <v>0</v>
      </c>
      <c r="J500" s="5"/>
      <c r="K500" s="9" t="str">
        <f t="shared" si="57"/>
        <v>0</v>
      </c>
      <c r="L500" s="27">
        <f aca="true" t="shared" si="58" ref="L500:L505">SUM(I500+K500)</f>
        <v>0</v>
      </c>
      <c r="M500" s="10"/>
      <c r="N500" s="11">
        <f>J500-K497</f>
        <v>-36.5</v>
      </c>
    </row>
    <row r="501" spans="1:14" s="12" customFormat="1" ht="42" customHeight="1" hidden="1" outlineLevel="1" thickBot="1">
      <c r="A501" s="34"/>
      <c r="B501" s="3"/>
      <c r="C501" s="3"/>
      <c r="D501" s="3"/>
      <c r="E501" s="41"/>
      <c r="F501" s="41"/>
      <c r="G501" s="5"/>
      <c r="H501" s="5"/>
      <c r="I501" s="7">
        <f t="shared" si="56"/>
        <v>0</v>
      </c>
      <c r="J501" s="5"/>
      <c r="K501" s="9" t="str">
        <f t="shared" si="57"/>
        <v>0</v>
      </c>
      <c r="L501" s="27">
        <f t="shared" si="58"/>
        <v>0</v>
      </c>
      <c r="M501" s="10"/>
      <c r="N501" s="11">
        <f>J501-K497</f>
        <v>-36.5</v>
      </c>
    </row>
    <row r="502" spans="1:14" s="12" customFormat="1" ht="42" customHeight="1" hidden="1" outlineLevel="1" thickBot="1">
      <c r="A502" s="34"/>
      <c r="B502" s="3"/>
      <c r="C502" s="3"/>
      <c r="D502" s="3"/>
      <c r="E502" s="41"/>
      <c r="F502" s="41"/>
      <c r="G502" s="5"/>
      <c r="H502" s="5"/>
      <c r="I502" s="7">
        <f t="shared" si="56"/>
        <v>0</v>
      </c>
      <c r="J502" s="5"/>
      <c r="K502" s="9" t="str">
        <f t="shared" si="57"/>
        <v>0</v>
      </c>
      <c r="L502" s="27">
        <f t="shared" si="58"/>
        <v>0</v>
      </c>
      <c r="M502" s="10"/>
      <c r="N502" s="11">
        <f>J502-K497</f>
        <v>-36.5</v>
      </c>
    </row>
    <row r="503" spans="1:14" s="12" customFormat="1" ht="42" customHeight="1" hidden="1" outlineLevel="1" thickBot="1">
      <c r="A503" s="34"/>
      <c r="B503" s="3"/>
      <c r="C503" s="3"/>
      <c r="D503" s="3"/>
      <c r="E503" s="41"/>
      <c r="F503" s="41"/>
      <c r="G503" s="5"/>
      <c r="H503" s="5"/>
      <c r="I503" s="7">
        <f t="shared" si="56"/>
        <v>0</v>
      </c>
      <c r="J503" s="5"/>
      <c r="K503" s="9" t="str">
        <f t="shared" si="57"/>
        <v>0</v>
      </c>
      <c r="L503" s="27">
        <f t="shared" si="58"/>
        <v>0</v>
      </c>
      <c r="M503" s="10"/>
      <c r="N503" s="11">
        <f>J503-K497</f>
        <v>-36.5</v>
      </c>
    </row>
    <row r="504" spans="1:14" s="12" customFormat="1" ht="42" customHeight="1" hidden="1" outlineLevel="1" thickBot="1">
      <c r="A504" s="34"/>
      <c r="B504" s="3"/>
      <c r="C504" s="3"/>
      <c r="D504" s="3"/>
      <c r="E504" s="41"/>
      <c r="F504" s="41"/>
      <c r="G504" s="5"/>
      <c r="H504" s="5"/>
      <c r="I504" s="7">
        <f t="shared" si="56"/>
        <v>0</v>
      </c>
      <c r="J504" s="5"/>
      <c r="K504" s="9" t="str">
        <f t="shared" si="57"/>
        <v>0</v>
      </c>
      <c r="L504" s="27">
        <f t="shared" si="58"/>
        <v>0</v>
      </c>
      <c r="M504" s="10"/>
      <c r="N504" s="11">
        <f>J504-K497</f>
        <v>-36.5</v>
      </c>
    </row>
    <row r="505" spans="1:14" s="12" customFormat="1" ht="42" customHeight="1" hidden="1" outlineLevel="1" thickBot="1">
      <c r="A505" s="34"/>
      <c r="B505" s="3"/>
      <c r="C505" s="3"/>
      <c r="D505" s="3"/>
      <c r="E505" s="41"/>
      <c r="F505" s="41"/>
      <c r="G505" s="5"/>
      <c r="H505" s="5"/>
      <c r="I505" s="7">
        <f t="shared" si="56"/>
        <v>0</v>
      </c>
      <c r="J505" s="5"/>
      <c r="K505" s="9" t="str">
        <f t="shared" si="57"/>
        <v>0</v>
      </c>
      <c r="L505" s="27">
        <f t="shared" si="58"/>
        <v>0</v>
      </c>
      <c r="M505" s="10"/>
      <c r="N505" s="11">
        <f>J505-K497</f>
        <v>-36.5</v>
      </c>
    </row>
    <row r="506" spans="1:14" s="12" customFormat="1" ht="42" customHeight="1" hidden="1" outlineLevel="1" thickBot="1">
      <c r="A506" s="34"/>
      <c r="B506" s="3"/>
      <c r="C506" s="3"/>
      <c r="D506" s="3"/>
      <c r="E506" s="41"/>
      <c r="F506" s="41"/>
      <c r="G506" s="5"/>
      <c r="H506" s="5"/>
      <c r="I506" s="7">
        <f t="shared" si="56"/>
        <v>0</v>
      </c>
      <c r="J506" s="5"/>
      <c r="K506" s="9" t="str">
        <f t="shared" si="57"/>
        <v>0</v>
      </c>
      <c r="L506" s="27">
        <f>SUM(I506+K506)</f>
        <v>0</v>
      </c>
      <c r="M506" s="10"/>
      <c r="N506" s="11">
        <f>J506-K496</f>
        <v>0</v>
      </c>
    </row>
    <row r="507" spans="1:14" s="12" customFormat="1" ht="42" customHeight="1" hidden="1" outlineLevel="1" thickBot="1">
      <c r="A507" s="34"/>
      <c r="B507" s="3"/>
      <c r="C507" s="3"/>
      <c r="D507" s="3"/>
      <c r="E507" s="41"/>
      <c r="F507" s="41"/>
      <c r="G507" s="5"/>
      <c r="H507" s="5"/>
      <c r="I507" s="7">
        <f t="shared" si="56"/>
        <v>0</v>
      </c>
      <c r="J507" s="5"/>
      <c r="K507" s="9" t="str">
        <f t="shared" si="57"/>
        <v>0</v>
      </c>
      <c r="L507" s="27">
        <f aca="true" t="shared" si="59" ref="L507:L528">SUM(I507+K507)</f>
        <v>0</v>
      </c>
      <c r="M507" s="10"/>
      <c r="N507" s="11">
        <f>J507-K497</f>
        <v>-36.5</v>
      </c>
    </row>
    <row r="508" spans="1:14" s="12" customFormat="1" ht="42" customHeight="1" hidden="1" outlineLevel="1" thickBot="1">
      <c r="A508" s="34"/>
      <c r="B508" s="3"/>
      <c r="C508" s="3"/>
      <c r="D508" s="3"/>
      <c r="E508" s="41"/>
      <c r="F508" s="41"/>
      <c r="G508" s="5"/>
      <c r="H508" s="5"/>
      <c r="I508" s="7">
        <f t="shared" si="56"/>
        <v>0</v>
      </c>
      <c r="J508" s="5"/>
      <c r="K508" s="9" t="str">
        <f t="shared" si="57"/>
        <v>0</v>
      </c>
      <c r="L508" s="27">
        <f t="shared" si="59"/>
        <v>0</v>
      </c>
      <c r="M508" s="10"/>
      <c r="N508" s="11">
        <f>J508-K497</f>
        <v>-36.5</v>
      </c>
    </row>
    <row r="509" spans="1:14" s="12" customFormat="1" ht="42" customHeight="1" hidden="1" outlineLevel="1" thickBot="1">
      <c r="A509" s="34"/>
      <c r="B509" s="3"/>
      <c r="C509" s="3"/>
      <c r="D509" s="3"/>
      <c r="E509" s="41"/>
      <c r="F509" s="41"/>
      <c r="G509" s="5"/>
      <c r="H509" s="5"/>
      <c r="I509" s="7">
        <f t="shared" si="56"/>
        <v>0</v>
      </c>
      <c r="J509" s="5"/>
      <c r="K509" s="9" t="str">
        <f t="shared" si="57"/>
        <v>0</v>
      </c>
      <c r="L509" s="27">
        <f t="shared" si="59"/>
        <v>0</v>
      </c>
      <c r="M509" s="10"/>
      <c r="N509" s="11">
        <f>J509-K497</f>
        <v>-36.5</v>
      </c>
    </row>
    <row r="510" spans="1:14" s="12" customFormat="1" ht="42" customHeight="1" hidden="1" outlineLevel="1" thickBot="1">
      <c r="A510" s="34"/>
      <c r="B510" s="3"/>
      <c r="C510" s="3"/>
      <c r="D510" s="3"/>
      <c r="E510" s="41"/>
      <c r="F510" s="41"/>
      <c r="G510" s="5"/>
      <c r="H510" s="5"/>
      <c r="I510" s="7">
        <f t="shared" si="56"/>
        <v>0</v>
      </c>
      <c r="J510" s="5"/>
      <c r="K510" s="9" t="str">
        <f t="shared" si="57"/>
        <v>0</v>
      </c>
      <c r="L510" s="27">
        <f t="shared" si="59"/>
        <v>0</v>
      </c>
      <c r="M510" s="10"/>
      <c r="N510" s="11">
        <f>J510-K497</f>
        <v>-36.5</v>
      </c>
    </row>
    <row r="511" spans="1:14" s="12" customFormat="1" ht="42" customHeight="1" hidden="1" outlineLevel="1" thickBot="1">
      <c r="A511" s="34"/>
      <c r="B511" s="3"/>
      <c r="C511" s="3"/>
      <c r="D511" s="3"/>
      <c r="E511" s="41"/>
      <c r="F511" s="41"/>
      <c r="G511" s="5"/>
      <c r="H511" s="5"/>
      <c r="I511" s="7">
        <f t="shared" si="56"/>
        <v>0</v>
      </c>
      <c r="J511" s="5"/>
      <c r="K511" s="9" t="str">
        <f t="shared" si="57"/>
        <v>0</v>
      </c>
      <c r="L511" s="27">
        <f t="shared" si="59"/>
        <v>0</v>
      </c>
      <c r="M511" s="10"/>
      <c r="N511" s="11">
        <f>J511-K497</f>
        <v>-36.5</v>
      </c>
    </row>
    <row r="512" spans="1:14" s="12" customFormat="1" ht="42" customHeight="1" hidden="1" outlineLevel="1" thickBot="1">
      <c r="A512" s="34"/>
      <c r="B512" s="3"/>
      <c r="C512" s="3"/>
      <c r="D512" s="3"/>
      <c r="E512" s="41"/>
      <c r="F512" s="41"/>
      <c r="G512" s="5"/>
      <c r="H512" s="5"/>
      <c r="I512" s="7">
        <f t="shared" si="56"/>
        <v>0</v>
      </c>
      <c r="J512" s="5"/>
      <c r="K512" s="9" t="str">
        <f t="shared" si="57"/>
        <v>0</v>
      </c>
      <c r="L512" s="27">
        <f t="shared" si="59"/>
        <v>0</v>
      </c>
      <c r="M512" s="10"/>
      <c r="N512" s="11">
        <f>J512-K497</f>
        <v>-36.5</v>
      </c>
    </row>
    <row r="513" spans="1:14" s="12" customFormat="1" ht="42" customHeight="1" hidden="1" outlineLevel="1" thickBot="1">
      <c r="A513" s="34"/>
      <c r="B513" s="3"/>
      <c r="C513" s="3"/>
      <c r="D513" s="3"/>
      <c r="E513" s="41"/>
      <c r="F513" s="41"/>
      <c r="G513" s="5"/>
      <c r="H513" s="5"/>
      <c r="I513" s="7">
        <f t="shared" si="56"/>
        <v>0</v>
      </c>
      <c r="J513" s="5"/>
      <c r="K513" s="9" t="str">
        <f t="shared" si="57"/>
        <v>0</v>
      </c>
      <c r="L513" s="27">
        <f t="shared" si="59"/>
        <v>0</v>
      </c>
      <c r="M513" s="10"/>
      <c r="N513" s="11">
        <f>J513-K497</f>
        <v>-36.5</v>
      </c>
    </row>
    <row r="514" spans="1:14" s="12" customFormat="1" ht="42" customHeight="1" hidden="1" outlineLevel="1" thickBot="1">
      <c r="A514" s="34"/>
      <c r="B514" s="3"/>
      <c r="C514" s="3"/>
      <c r="D514" s="3"/>
      <c r="E514" s="41"/>
      <c r="F514" s="41"/>
      <c r="G514" s="5"/>
      <c r="H514" s="5"/>
      <c r="I514" s="7">
        <f t="shared" si="56"/>
        <v>0</v>
      </c>
      <c r="J514" s="5"/>
      <c r="K514" s="9" t="str">
        <f t="shared" si="57"/>
        <v>0</v>
      </c>
      <c r="L514" s="27">
        <f t="shared" si="59"/>
        <v>0</v>
      </c>
      <c r="M514" s="10"/>
      <c r="N514" s="11">
        <f>J514-K497</f>
        <v>-36.5</v>
      </c>
    </row>
    <row r="515" spans="1:14" s="12" customFormat="1" ht="42" customHeight="1" hidden="1" outlineLevel="1" thickBot="1">
      <c r="A515" s="34"/>
      <c r="B515" s="3"/>
      <c r="C515" s="3"/>
      <c r="D515" s="3"/>
      <c r="E515" s="41"/>
      <c r="F515" s="41"/>
      <c r="G515" s="5"/>
      <c r="H515" s="5"/>
      <c r="I515" s="7">
        <f t="shared" si="56"/>
        <v>0</v>
      </c>
      <c r="J515" s="5"/>
      <c r="K515" s="9" t="str">
        <f t="shared" si="57"/>
        <v>0</v>
      </c>
      <c r="L515" s="27">
        <f t="shared" si="59"/>
        <v>0</v>
      </c>
      <c r="M515" s="10"/>
      <c r="N515" s="11">
        <f>J515-K497</f>
        <v>-36.5</v>
      </c>
    </row>
    <row r="516" spans="1:14" s="12" customFormat="1" ht="42" customHeight="1" hidden="1" outlineLevel="1" thickBot="1">
      <c r="A516" s="34"/>
      <c r="B516" s="3"/>
      <c r="C516" s="3"/>
      <c r="D516" s="3"/>
      <c r="E516" s="41"/>
      <c r="F516" s="41"/>
      <c r="G516" s="5"/>
      <c r="H516" s="5"/>
      <c r="I516" s="7">
        <f t="shared" si="56"/>
        <v>0</v>
      </c>
      <c r="J516" s="5"/>
      <c r="K516" s="9" t="str">
        <f t="shared" si="57"/>
        <v>0</v>
      </c>
      <c r="L516" s="27">
        <f t="shared" si="59"/>
        <v>0</v>
      </c>
      <c r="M516" s="10"/>
      <c r="N516" s="11">
        <f>J516-K497</f>
        <v>-36.5</v>
      </c>
    </row>
    <row r="517" spans="1:14" s="12" customFormat="1" ht="42" customHeight="1" hidden="1" outlineLevel="1" thickBot="1">
      <c r="A517" s="34"/>
      <c r="B517" s="3"/>
      <c r="C517" s="3"/>
      <c r="D517" s="3"/>
      <c r="E517" s="41"/>
      <c r="F517" s="41"/>
      <c r="G517" s="5"/>
      <c r="H517" s="5"/>
      <c r="I517" s="7">
        <f t="shared" si="56"/>
        <v>0</v>
      </c>
      <c r="J517" s="5"/>
      <c r="K517" s="9" t="str">
        <f t="shared" si="57"/>
        <v>0</v>
      </c>
      <c r="L517" s="27">
        <f t="shared" si="59"/>
        <v>0</v>
      </c>
      <c r="M517" s="10"/>
      <c r="N517" s="11">
        <f>J517-K497</f>
        <v>-36.5</v>
      </c>
    </row>
    <row r="518" spans="1:14" s="12" customFormat="1" ht="42" customHeight="1" hidden="1" outlineLevel="1" thickBot="1">
      <c r="A518" s="34"/>
      <c r="B518" s="3"/>
      <c r="C518" s="3"/>
      <c r="D518" s="3"/>
      <c r="E518" s="41"/>
      <c r="F518" s="41"/>
      <c r="G518" s="5"/>
      <c r="H518" s="5"/>
      <c r="I518" s="7">
        <f t="shared" si="56"/>
        <v>0</v>
      </c>
      <c r="J518" s="5"/>
      <c r="K518" s="9" t="str">
        <f t="shared" si="57"/>
        <v>0</v>
      </c>
      <c r="L518" s="27">
        <f t="shared" si="59"/>
        <v>0</v>
      </c>
      <c r="M518" s="10"/>
      <c r="N518" s="11">
        <f>J518-K497</f>
        <v>-36.5</v>
      </c>
    </row>
    <row r="519" spans="1:14" s="12" customFormat="1" ht="42" customHeight="1" hidden="1" outlineLevel="1" thickBot="1">
      <c r="A519" s="34"/>
      <c r="B519" s="3"/>
      <c r="C519" s="3"/>
      <c r="D519" s="3"/>
      <c r="E519" s="41"/>
      <c r="F519" s="41"/>
      <c r="G519" s="5"/>
      <c r="H519" s="5"/>
      <c r="I519" s="7">
        <f t="shared" si="56"/>
        <v>0</v>
      </c>
      <c r="J519" s="5"/>
      <c r="K519" s="9" t="str">
        <f t="shared" si="57"/>
        <v>0</v>
      </c>
      <c r="L519" s="27">
        <f t="shared" si="59"/>
        <v>0</v>
      </c>
      <c r="M519" s="10"/>
      <c r="N519" s="11">
        <f>J519-K497</f>
        <v>-36.5</v>
      </c>
    </row>
    <row r="520" spans="1:14" s="12" customFormat="1" ht="42" customHeight="1" hidden="1" outlineLevel="1" thickBot="1">
      <c r="A520" s="34"/>
      <c r="B520" s="3"/>
      <c r="C520" s="3"/>
      <c r="D520" s="3"/>
      <c r="E520" s="41"/>
      <c r="F520" s="41"/>
      <c r="G520" s="5"/>
      <c r="H520" s="5"/>
      <c r="I520" s="7">
        <f t="shared" si="56"/>
        <v>0</v>
      </c>
      <c r="J520" s="5"/>
      <c r="K520" s="9" t="str">
        <f t="shared" si="57"/>
        <v>0</v>
      </c>
      <c r="L520" s="27">
        <f t="shared" si="59"/>
        <v>0</v>
      </c>
      <c r="M520" s="10"/>
      <c r="N520" s="11">
        <f>J520-K497</f>
        <v>-36.5</v>
      </c>
    </row>
    <row r="521" spans="1:14" s="12" customFormat="1" ht="42" customHeight="1" hidden="1" outlineLevel="1" thickBot="1">
      <c r="A521" s="34"/>
      <c r="B521" s="3"/>
      <c r="C521" s="3"/>
      <c r="D521" s="3"/>
      <c r="E521" s="41"/>
      <c r="F521" s="41"/>
      <c r="G521" s="5"/>
      <c r="H521" s="5"/>
      <c r="I521" s="7">
        <f t="shared" si="56"/>
        <v>0</v>
      </c>
      <c r="J521" s="5"/>
      <c r="K521" s="9" t="str">
        <f t="shared" si="57"/>
        <v>0</v>
      </c>
      <c r="L521" s="27">
        <f t="shared" si="59"/>
        <v>0</v>
      </c>
      <c r="M521" s="10"/>
      <c r="N521" s="11">
        <f>J521-K497</f>
        <v>-36.5</v>
      </c>
    </row>
    <row r="522" spans="1:14" s="12" customFormat="1" ht="42" customHeight="1" hidden="1" outlineLevel="1" thickBot="1">
      <c r="A522" s="34"/>
      <c r="B522" s="3"/>
      <c r="C522" s="3"/>
      <c r="D522" s="3"/>
      <c r="E522" s="41"/>
      <c r="F522" s="41"/>
      <c r="G522" s="5"/>
      <c r="H522" s="5"/>
      <c r="I522" s="7">
        <f t="shared" si="56"/>
        <v>0</v>
      </c>
      <c r="J522" s="5"/>
      <c r="K522" s="9" t="str">
        <f t="shared" si="57"/>
        <v>0</v>
      </c>
      <c r="L522" s="27">
        <f t="shared" si="59"/>
        <v>0</v>
      </c>
      <c r="M522" s="10"/>
      <c r="N522" s="11">
        <f>J522-K497</f>
        <v>-36.5</v>
      </c>
    </row>
    <row r="523" spans="1:14" s="12" customFormat="1" ht="42" customHeight="1" hidden="1" outlineLevel="1" thickBot="1">
      <c r="A523" s="34"/>
      <c r="B523" s="3"/>
      <c r="C523" s="3"/>
      <c r="D523" s="3"/>
      <c r="E523" s="41"/>
      <c r="F523" s="41"/>
      <c r="G523" s="5"/>
      <c r="H523" s="5"/>
      <c r="I523" s="7">
        <f t="shared" si="56"/>
        <v>0</v>
      </c>
      <c r="J523" s="5"/>
      <c r="K523" s="9" t="str">
        <f t="shared" si="57"/>
        <v>0</v>
      </c>
      <c r="L523" s="27">
        <f t="shared" si="59"/>
        <v>0</v>
      </c>
      <c r="M523" s="10"/>
      <c r="N523" s="11">
        <f>J523-K497</f>
        <v>-36.5</v>
      </c>
    </row>
    <row r="524" spans="1:14" s="12" customFormat="1" ht="42" customHeight="1" hidden="1" outlineLevel="1" thickBot="1">
      <c r="A524" s="34"/>
      <c r="B524" s="3"/>
      <c r="C524" s="3"/>
      <c r="D524" s="3"/>
      <c r="E524" s="41"/>
      <c r="F524" s="41"/>
      <c r="G524" s="5"/>
      <c r="H524" s="5"/>
      <c r="I524" s="7">
        <f t="shared" si="56"/>
        <v>0</v>
      </c>
      <c r="J524" s="5"/>
      <c r="K524" s="9" t="str">
        <f t="shared" si="57"/>
        <v>0</v>
      </c>
      <c r="L524" s="27">
        <f t="shared" si="59"/>
        <v>0</v>
      </c>
      <c r="M524" s="10"/>
      <c r="N524" s="11">
        <f>J524-K497</f>
        <v>-36.5</v>
      </c>
    </row>
    <row r="525" spans="1:14" s="12" customFormat="1" ht="42" customHeight="1" hidden="1" outlineLevel="1" thickBot="1">
      <c r="A525" s="34"/>
      <c r="B525" s="3"/>
      <c r="C525" s="3"/>
      <c r="D525" s="3"/>
      <c r="E525" s="41"/>
      <c r="F525" s="41"/>
      <c r="G525" s="5"/>
      <c r="H525" s="5"/>
      <c r="I525" s="7">
        <f t="shared" si="56"/>
        <v>0</v>
      </c>
      <c r="J525" s="5"/>
      <c r="K525" s="9" t="str">
        <f t="shared" si="57"/>
        <v>0</v>
      </c>
      <c r="L525" s="27">
        <f t="shared" si="59"/>
        <v>0</v>
      </c>
      <c r="M525" s="10"/>
      <c r="N525" s="11">
        <f>J525-K497</f>
        <v>-36.5</v>
      </c>
    </row>
    <row r="526" spans="1:14" s="12" customFormat="1" ht="42" customHeight="1" hidden="1" outlineLevel="1" thickBot="1">
      <c r="A526" s="34"/>
      <c r="B526" s="3"/>
      <c r="C526" s="3"/>
      <c r="D526" s="3"/>
      <c r="E526" s="41"/>
      <c r="F526" s="41"/>
      <c r="G526" s="5"/>
      <c r="H526" s="5"/>
      <c r="I526" s="7">
        <f t="shared" si="56"/>
        <v>0</v>
      </c>
      <c r="J526" s="5"/>
      <c r="K526" s="9" t="str">
        <f t="shared" si="57"/>
        <v>0</v>
      </c>
      <c r="L526" s="27">
        <f t="shared" si="59"/>
        <v>0</v>
      </c>
      <c r="M526" s="10"/>
      <c r="N526" s="11">
        <f>J526-K497</f>
        <v>-36.5</v>
      </c>
    </row>
    <row r="527" spans="1:14" s="12" customFormat="1" ht="42" customHeight="1" hidden="1" outlineLevel="1" thickBot="1">
      <c r="A527" s="34"/>
      <c r="B527" s="3"/>
      <c r="C527" s="3"/>
      <c r="D527" s="3"/>
      <c r="E527" s="41"/>
      <c r="F527" s="41"/>
      <c r="G527" s="5"/>
      <c r="H527" s="5"/>
      <c r="I527" s="7">
        <f t="shared" si="56"/>
        <v>0</v>
      </c>
      <c r="J527" s="5"/>
      <c r="K527" s="9" t="str">
        <f t="shared" si="57"/>
        <v>0</v>
      </c>
      <c r="L527" s="27">
        <f t="shared" si="59"/>
        <v>0</v>
      </c>
      <c r="M527" s="10"/>
      <c r="N527" s="11">
        <f>J527-K497</f>
        <v>-36.5</v>
      </c>
    </row>
    <row r="528" spans="1:14" s="12" customFormat="1" ht="42" customHeight="1" hidden="1" outlineLevel="1" thickBot="1">
      <c r="A528" s="34"/>
      <c r="B528" s="3"/>
      <c r="C528" s="3"/>
      <c r="D528" s="3"/>
      <c r="E528" s="41"/>
      <c r="F528" s="41"/>
      <c r="G528" s="5"/>
      <c r="H528" s="5"/>
      <c r="I528" s="7">
        <f t="shared" si="56"/>
        <v>0</v>
      </c>
      <c r="J528" s="5"/>
      <c r="K528" s="9" t="str">
        <f t="shared" si="57"/>
        <v>0</v>
      </c>
      <c r="L528" s="27">
        <f t="shared" si="59"/>
        <v>0</v>
      </c>
      <c r="M528" s="10"/>
      <c r="N528" s="11">
        <f>J528-K497</f>
        <v>-36.5</v>
      </c>
    </row>
    <row r="529" spans="1:14" s="12" customFormat="1" ht="42" customHeight="1" hidden="1" outlineLevel="1" thickBot="1">
      <c r="A529" s="34"/>
      <c r="B529" s="3"/>
      <c r="C529" s="3"/>
      <c r="D529" s="3"/>
      <c r="E529" s="41"/>
      <c r="F529" s="41"/>
      <c r="G529" s="5"/>
      <c r="H529" s="5"/>
      <c r="I529" s="7">
        <f t="shared" si="56"/>
        <v>0</v>
      </c>
      <c r="J529" s="5"/>
      <c r="K529" s="9" t="str">
        <f>IF(N529&gt;0,ROUND((N529/1),2),"0")</f>
        <v>0</v>
      </c>
      <c r="L529" s="27">
        <f>SUM(I529+K529)</f>
        <v>0</v>
      </c>
      <c r="M529" s="10"/>
      <c r="N529" s="11">
        <f>J529-K497</f>
        <v>-36.5</v>
      </c>
    </row>
    <row r="530" spans="1:14" s="12" customFormat="1" ht="42" customHeight="1" hidden="1" outlineLevel="1" thickBot="1">
      <c r="A530" s="34"/>
      <c r="B530" s="3"/>
      <c r="C530" s="3"/>
      <c r="D530" s="3"/>
      <c r="E530" s="41"/>
      <c r="F530" s="41"/>
      <c r="G530" s="5"/>
      <c r="H530" s="5"/>
      <c r="I530" s="7">
        <f t="shared" si="56"/>
        <v>0</v>
      </c>
      <c r="J530" s="5"/>
      <c r="K530" s="9" t="str">
        <f>IF(N530&gt;0,ROUND((N530/1),2),"0")</f>
        <v>0</v>
      </c>
      <c r="L530" s="27">
        <f>SUM(I530+K530)</f>
        <v>0</v>
      </c>
      <c r="M530" s="10"/>
      <c r="N530" s="11">
        <f>J530-K497</f>
        <v>-36.5</v>
      </c>
    </row>
    <row r="531" spans="1:14" s="12" customFormat="1" ht="42" customHeight="1" hidden="1" outlineLevel="1" thickBot="1">
      <c r="A531" s="34"/>
      <c r="B531" s="3"/>
      <c r="C531" s="3"/>
      <c r="D531" s="3"/>
      <c r="E531" s="41"/>
      <c r="F531" s="41"/>
      <c r="G531" s="5"/>
      <c r="H531" s="5"/>
      <c r="I531" s="7">
        <f t="shared" si="56"/>
        <v>0</v>
      </c>
      <c r="J531" s="5"/>
      <c r="K531" s="9" t="str">
        <f>IF(N531&gt;0,ROUND((N531/1),2),"0")</f>
        <v>0</v>
      </c>
      <c r="L531" s="27">
        <f>SUM(I531+K531)</f>
        <v>0</v>
      </c>
      <c r="M531" s="10"/>
      <c r="N531" s="11">
        <f>J531-K497</f>
        <v>-36.5</v>
      </c>
    </row>
    <row r="532" spans="1:14" s="12" customFormat="1" ht="42" customHeight="1" hidden="1" outlineLevel="1" thickBot="1">
      <c r="A532" s="34"/>
      <c r="B532" s="13"/>
      <c r="C532" s="13"/>
      <c r="D532" s="13"/>
      <c r="E532" s="42"/>
      <c r="F532" s="42"/>
      <c r="G532" s="15"/>
      <c r="H532" s="15"/>
      <c r="I532" s="17">
        <f t="shared" si="56"/>
        <v>0</v>
      </c>
      <c r="J532" s="15"/>
      <c r="K532" s="19" t="str">
        <f>IF(N532&gt;0,ROUND((N532/1),2),"0")</f>
        <v>0</v>
      </c>
      <c r="L532" s="29">
        <f>SUM(I532+K532)</f>
        <v>0</v>
      </c>
      <c r="M532" s="20"/>
      <c r="N532" s="11">
        <f>J532-K497</f>
        <v>-36.5</v>
      </c>
    </row>
    <row r="533" spans="1:13" ht="33" customHeight="1" collapsed="1" thickBot="1" thickTop="1">
      <c r="A533" s="36" t="str">
        <f>C534</f>
        <v>NC1-L</v>
      </c>
      <c r="B533" s="38" t="s">
        <v>16</v>
      </c>
      <c r="C533" s="38"/>
      <c r="D533" s="38"/>
      <c r="E533" s="38" t="s">
        <v>44</v>
      </c>
      <c r="F533" s="38"/>
      <c r="G533" s="38"/>
      <c r="H533" s="38"/>
      <c r="I533" s="38"/>
      <c r="J533" s="32" t="s">
        <v>17</v>
      </c>
      <c r="K533" s="38"/>
      <c r="L533" s="38"/>
      <c r="M533" s="39"/>
    </row>
    <row r="534" spans="1:13" ht="63.75" thickBot="1">
      <c r="A534" s="37"/>
      <c r="B534" s="21" t="s">
        <v>11</v>
      </c>
      <c r="C534" s="5" t="s">
        <v>118</v>
      </c>
      <c r="D534" s="21" t="s">
        <v>12</v>
      </c>
      <c r="E534" s="23" t="s">
        <v>82</v>
      </c>
      <c r="F534" s="21" t="s">
        <v>22</v>
      </c>
      <c r="G534" s="5">
        <v>130</v>
      </c>
      <c r="H534" s="21" t="s">
        <v>13</v>
      </c>
      <c r="I534" s="24">
        <f>G534/K534</f>
        <v>2.5</v>
      </c>
      <c r="J534" s="21" t="s">
        <v>14</v>
      </c>
      <c r="K534" s="25">
        <v>52</v>
      </c>
      <c r="L534" s="28"/>
      <c r="M534" s="26">
        <v>104</v>
      </c>
    </row>
    <row r="535" spans="1:13" s="2" customFormat="1" ht="63.75" thickBot="1">
      <c r="A535" s="37"/>
      <c r="B535" s="21" t="s">
        <v>0</v>
      </c>
      <c r="C535" s="21" t="s">
        <v>1</v>
      </c>
      <c r="D535" s="21" t="s">
        <v>2</v>
      </c>
      <c r="E535" s="40" t="s">
        <v>3</v>
      </c>
      <c r="F535" s="40"/>
      <c r="G535" s="21" t="s">
        <v>4</v>
      </c>
      <c r="H535" s="21"/>
      <c r="I535" s="21" t="s">
        <v>6</v>
      </c>
      <c r="J535" s="21" t="s">
        <v>7</v>
      </c>
      <c r="K535" s="21" t="s">
        <v>8</v>
      </c>
      <c r="L535" s="28" t="s">
        <v>9</v>
      </c>
      <c r="M535" s="22" t="s">
        <v>10</v>
      </c>
    </row>
    <row r="536" spans="1:14" s="12" customFormat="1" ht="42" customHeight="1" outlineLevel="1" thickBot="1">
      <c r="A536" s="37"/>
      <c r="B536" s="3">
        <v>18</v>
      </c>
      <c r="C536" s="3">
        <v>1</v>
      </c>
      <c r="D536" s="3" t="s">
        <v>86</v>
      </c>
      <c r="E536" s="41" t="s">
        <v>127</v>
      </c>
      <c r="F536" s="41"/>
      <c r="G536" s="5" t="s">
        <v>18</v>
      </c>
      <c r="H536" s="5"/>
      <c r="I536" s="7">
        <f aca="true" t="shared" si="60" ref="I536:I569">SUM(G536:H536)</f>
        <v>0</v>
      </c>
      <c r="J536" s="5"/>
      <c r="K536" s="9" t="str">
        <f aca="true" t="shared" si="61" ref="K536:K565">IF(N536&gt;0,ROUND((N536/1),2),"0")</f>
        <v>0</v>
      </c>
      <c r="L536" s="27">
        <f>SUM(I536+K536)</f>
        <v>0</v>
      </c>
      <c r="M536" s="10"/>
      <c r="N536" s="11">
        <f>J536-K534</f>
        <v>-52</v>
      </c>
    </row>
    <row r="537" spans="1:14" s="12" customFormat="1" ht="42" customHeight="1" outlineLevel="1" thickBot="1">
      <c r="A537" s="37"/>
      <c r="B537" s="3">
        <v>34</v>
      </c>
      <c r="C537" s="3">
        <v>2</v>
      </c>
      <c r="D537" s="3" t="s">
        <v>69</v>
      </c>
      <c r="E537" s="41" t="s">
        <v>36</v>
      </c>
      <c r="F537" s="41"/>
      <c r="G537" s="5">
        <v>15</v>
      </c>
      <c r="H537" s="5"/>
      <c r="I537" s="7">
        <f t="shared" si="60"/>
        <v>15</v>
      </c>
      <c r="J537" s="5">
        <v>30.79</v>
      </c>
      <c r="K537" s="9" t="str">
        <f t="shared" si="61"/>
        <v>0</v>
      </c>
      <c r="L537" s="27">
        <f aca="true" t="shared" si="62" ref="L537:L542">SUM(I537+K537)</f>
        <v>15</v>
      </c>
      <c r="M537" s="10" t="s">
        <v>41</v>
      </c>
      <c r="N537" s="11">
        <f>J537-K534</f>
        <v>-21.21</v>
      </c>
    </row>
    <row r="538" spans="1:14" s="12" customFormat="1" ht="42" customHeight="1" outlineLevel="1" thickBot="1">
      <c r="A538" s="37"/>
      <c r="B538" s="3">
        <v>61</v>
      </c>
      <c r="C538" s="3">
        <v>3</v>
      </c>
      <c r="D538" s="3" t="s">
        <v>90</v>
      </c>
      <c r="E538" s="41" t="s">
        <v>49</v>
      </c>
      <c r="F538" s="41"/>
      <c r="G538" s="5">
        <v>0</v>
      </c>
      <c r="H538" s="5"/>
      <c r="I538" s="7">
        <f t="shared" si="60"/>
        <v>0</v>
      </c>
      <c r="J538" s="5">
        <v>39.45</v>
      </c>
      <c r="K538" s="9" t="str">
        <f t="shared" si="61"/>
        <v>0</v>
      </c>
      <c r="L538" s="27">
        <f t="shared" si="62"/>
        <v>0</v>
      </c>
      <c r="M538" s="10" t="s">
        <v>43</v>
      </c>
      <c r="N538" s="11">
        <f>J538-K534</f>
        <v>-12.549999999999997</v>
      </c>
    </row>
    <row r="539" spans="1:14" s="12" customFormat="1" ht="42" customHeight="1" outlineLevel="1" thickBot="1">
      <c r="A539" s="37"/>
      <c r="B539" s="3">
        <v>32</v>
      </c>
      <c r="C539" s="3">
        <v>4</v>
      </c>
      <c r="D539" s="3" t="s">
        <v>70</v>
      </c>
      <c r="E539" s="41" t="s">
        <v>45</v>
      </c>
      <c r="F539" s="41"/>
      <c r="G539" s="5">
        <v>10</v>
      </c>
      <c r="H539" s="5"/>
      <c r="I539" s="7">
        <f t="shared" si="60"/>
        <v>10</v>
      </c>
      <c r="J539" s="5">
        <v>33</v>
      </c>
      <c r="K539" s="9" t="str">
        <f t="shared" si="61"/>
        <v>0</v>
      </c>
      <c r="L539" s="27">
        <f t="shared" si="62"/>
        <v>10</v>
      </c>
      <c r="M539" s="10" t="s">
        <v>32</v>
      </c>
      <c r="N539" s="11">
        <f>J539-K534</f>
        <v>-19</v>
      </c>
    </row>
    <row r="540" spans="1:14" s="12" customFormat="1" ht="42" customHeight="1" outlineLevel="1" thickBot="1">
      <c r="A540" s="37"/>
      <c r="B540" s="3">
        <v>58</v>
      </c>
      <c r="C540" s="3">
        <v>5</v>
      </c>
      <c r="D540" s="3" t="s">
        <v>66</v>
      </c>
      <c r="E540" s="41" t="s">
        <v>20</v>
      </c>
      <c r="F540" s="41"/>
      <c r="G540" s="5" t="s">
        <v>18</v>
      </c>
      <c r="H540" s="5"/>
      <c r="I540" s="7">
        <f t="shared" si="60"/>
        <v>0</v>
      </c>
      <c r="J540" s="5"/>
      <c r="K540" s="9" t="str">
        <f t="shared" si="61"/>
        <v>0</v>
      </c>
      <c r="L540" s="27">
        <f t="shared" si="62"/>
        <v>0</v>
      </c>
      <c r="M540" s="10"/>
      <c r="N540" s="11">
        <f>J540-K534</f>
        <v>-52</v>
      </c>
    </row>
    <row r="541" spans="1:14" s="12" customFormat="1" ht="42" customHeight="1" outlineLevel="1" thickBot="1">
      <c r="A541" s="37"/>
      <c r="B541" s="3"/>
      <c r="C541" s="3"/>
      <c r="D541" s="3"/>
      <c r="E541" s="41"/>
      <c r="F541" s="41"/>
      <c r="G541" s="5"/>
      <c r="H541" s="5"/>
      <c r="I541" s="7">
        <f t="shared" si="60"/>
        <v>0</v>
      </c>
      <c r="J541" s="5"/>
      <c r="K541" s="9" t="str">
        <f t="shared" si="61"/>
        <v>0</v>
      </c>
      <c r="L541" s="27">
        <f t="shared" si="62"/>
        <v>0</v>
      </c>
      <c r="M541" s="10"/>
      <c r="N541" s="11">
        <f>J541-K534</f>
        <v>-52</v>
      </c>
    </row>
    <row r="542" spans="1:14" s="12" customFormat="1" ht="42" customHeight="1" outlineLevel="1" thickBot="1">
      <c r="A542" s="37"/>
      <c r="B542" s="3"/>
      <c r="C542" s="3"/>
      <c r="D542" s="3"/>
      <c r="E542" s="41"/>
      <c r="F542" s="41"/>
      <c r="G542" s="5"/>
      <c r="H542" s="5"/>
      <c r="I542" s="7">
        <f t="shared" si="60"/>
        <v>0</v>
      </c>
      <c r="J542" s="5"/>
      <c r="K542" s="9" t="str">
        <f t="shared" si="61"/>
        <v>0</v>
      </c>
      <c r="L542" s="27">
        <f t="shared" si="62"/>
        <v>0</v>
      </c>
      <c r="M542" s="10"/>
      <c r="N542" s="11">
        <f>J542-K534</f>
        <v>-52</v>
      </c>
    </row>
    <row r="543" spans="1:14" s="12" customFormat="1" ht="42" customHeight="1" outlineLevel="1" thickBot="1">
      <c r="A543" s="37"/>
      <c r="B543" s="3"/>
      <c r="C543" s="3"/>
      <c r="D543" s="3"/>
      <c r="E543" s="41"/>
      <c r="F543" s="41"/>
      <c r="G543" s="5"/>
      <c r="H543" s="5"/>
      <c r="I543" s="7">
        <f t="shared" si="60"/>
        <v>0</v>
      </c>
      <c r="J543" s="5"/>
      <c r="K543" s="9" t="str">
        <f t="shared" si="61"/>
        <v>0</v>
      </c>
      <c r="L543" s="27">
        <f>SUM(I543+K543)</f>
        <v>0</v>
      </c>
      <c r="M543" s="10"/>
      <c r="N543" s="11">
        <f>J543-K533</f>
        <v>0</v>
      </c>
    </row>
    <row r="544" spans="1:14" s="12" customFormat="1" ht="42" customHeight="1" outlineLevel="1" thickBot="1">
      <c r="A544" s="37"/>
      <c r="B544" s="3"/>
      <c r="C544" s="3"/>
      <c r="D544" s="3"/>
      <c r="E544" s="41"/>
      <c r="F544" s="41"/>
      <c r="G544" s="5"/>
      <c r="H544" s="5"/>
      <c r="I544" s="7">
        <f t="shared" si="60"/>
        <v>0</v>
      </c>
      <c r="J544" s="5"/>
      <c r="K544" s="9" t="str">
        <f t="shared" si="61"/>
        <v>0</v>
      </c>
      <c r="L544" s="27">
        <f aca="true" t="shared" si="63" ref="L544:L565">SUM(I544+K544)</f>
        <v>0</v>
      </c>
      <c r="M544" s="10"/>
      <c r="N544" s="11">
        <f>J544-K534</f>
        <v>-52</v>
      </c>
    </row>
    <row r="545" spans="1:14" s="12" customFormat="1" ht="42" customHeight="1" outlineLevel="1" thickBot="1">
      <c r="A545" s="37"/>
      <c r="B545" s="3"/>
      <c r="C545" s="3"/>
      <c r="D545" s="3"/>
      <c r="E545" s="41"/>
      <c r="F545" s="41"/>
      <c r="G545" s="5"/>
      <c r="H545" s="5"/>
      <c r="I545" s="7">
        <f t="shared" si="60"/>
        <v>0</v>
      </c>
      <c r="J545" s="5"/>
      <c r="K545" s="9" t="str">
        <f t="shared" si="61"/>
        <v>0</v>
      </c>
      <c r="L545" s="27">
        <f t="shared" si="63"/>
        <v>0</v>
      </c>
      <c r="M545" s="10"/>
      <c r="N545" s="11">
        <f>J545-K534</f>
        <v>-52</v>
      </c>
    </row>
    <row r="546" spans="1:14" s="12" customFormat="1" ht="42" customHeight="1" outlineLevel="1" thickBot="1">
      <c r="A546" s="37"/>
      <c r="B546" s="3"/>
      <c r="C546" s="3"/>
      <c r="D546" s="3"/>
      <c r="E546" s="41"/>
      <c r="F546" s="41"/>
      <c r="G546" s="5"/>
      <c r="H546" s="5"/>
      <c r="I546" s="7">
        <f t="shared" si="60"/>
        <v>0</v>
      </c>
      <c r="J546" s="5"/>
      <c r="K546" s="9" t="str">
        <f t="shared" si="61"/>
        <v>0</v>
      </c>
      <c r="L546" s="27">
        <f t="shared" si="63"/>
        <v>0</v>
      </c>
      <c r="M546" s="10"/>
      <c r="N546" s="11">
        <f>J546-K534</f>
        <v>-52</v>
      </c>
    </row>
    <row r="547" spans="1:14" s="12" customFormat="1" ht="42" customHeight="1" outlineLevel="1" thickBot="1">
      <c r="A547" s="37"/>
      <c r="B547" s="3"/>
      <c r="C547" s="3"/>
      <c r="D547" s="3"/>
      <c r="E547" s="41"/>
      <c r="F547" s="41"/>
      <c r="G547" s="5"/>
      <c r="H547" s="5"/>
      <c r="I547" s="7">
        <f t="shared" si="60"/>
        <v>0</v>
      </c>
      <c r="J547" s="5"/>
      <c r="K547" s="9" t="str">
        <f t="shared" si="61"/>
        <v>0</v>
      </c>
      <c r="L547" s="27">
        <f t="shared" si="63"/>
        <v>0</v>
      </c>
      <c r="M547" s="10"/>
      <c r="N547" s="11">
        <f>J547-K534</f>
        <v>-52</v>
      </c>
    </row>
    <row r="548" spans="1:14" s="12" customFormat="1" ht="42" customHeight="1" outlineLevel="1" thickBot="1">
      <c r="A548" s="37"/>
      <c r="B548" s="3"/>
      <c r="C548" s="3"/>
      <c r="D548" s="3"/>
      <c r="E548" s="41"/>
      <c r="F548" s="41"/>
      <c r="G548" s="5"/>
      <c r="H548" s="5"/>
      <c r="I548" s="7">
        <f t="shared" si="60"/>
        <v>0</v>
      </c>
      <c r="J548" s="5"/>
      <c r="K548" s="9" t="str">
        <f t="shared" si="61"/>
        <v>0</v>
      </c>
      <c r="L548" s="27">
        <f t="shared" si="63"/>
        <v>0</v>
      </c>
      <c r="M548" s="10"/>
      <c r="N548" s="11">
        <f>J548-K534</f>
        <v>-52</v>
      </c>
    </row>
    <row r="549" spans="1:14" s="12" customFormat="1" ht="42" customHeight="1" outlineLevel="1" thickBot="1">
      <c r="A549" s="37"/>
      <c r="B549" s="3"/>
      <c r="C549" s="3"/>
      <c r="D549" s="3"/>
      <c r="E549" s="41"/>
      <c r="F549" s="41"/>
      <c r="G549" s="5"/>
      <c r="H549" s="5"/>
      <c r="I549" s="7">
        <f t="shared" si="60"/>
        <v>0</v>
      </c>
      <c r="J549" s="5"/>
      <c r="K549" s="9" t="str">
        <f t="shared" si="61"/>
        <v>0</v>
      </c>
      <c r="L549" s="27">
        <f t="shared" si="63"/>
        <v>0</v>
      </c>
      <c r="M549" s="10"/>
      <c r="N549" s="11">
        <f>J549-K534</f>
        <v>-52</v>
      </c>
    </row>
    <row r="550" spans="1:14" s="12" customFormat="1" ht="42" customHeight="1" outlineLevel="1" thickBot="1">
      <c r="A550" s="37"/>
      <c r="B550" s="3"/>
      <c r="C550" s="3"/>
      <c r="D550" s="3"/>
      <c r="E550" s="41"/>
      <c r="F550" s="41"/>
      <c r="G550" s="5"/>
      <c r="H550" s="5"/>
      <c r="I550" s="7">
        <f t="shared" si="60"/>
        <v>0</v>
      </c>
      <c r="J550" s="5"/>
      <c r="K550" s="9" t="str">
        <f t="shared" si="61"/>
        <v>0</v>
      </c>
      <c r="L550" s="27">
        <f t="shared" si="63"/>
        <v>0</v>
      </c>
      <c r="M550" s="10"/>
      <c r="N550" s="11">
        <f>J550-K534</f>
        <v>-52</v>
      </c>
    </row>
    <row r="551" spans="1:14" s="12" customFormat="1" ht="42" customHeight="1" outlineLevel="1" thickBot="1">
      <c r="A551" s="37"/>
      <c r="B551" s="3"/>
      <c r="C551" s="3"/>
      <c r="D551" s="3"/>
      <c r="E551" s="41"/>
      <c r="F551" s="41"/>
      <c r="G551" s="5"/>
      <c r="H551" s="5"/>
      <c r="I551" s="7">
        <f t="shared" si="60"/>
        <v>0</v>
      </c>
      <c r="J551" s="5"/>
      <c r="K551" s="9" t="str">
        <f t="shared" si="61"/>
        <v>0</v>
      </c>
      <c r="L551" s="27">
        <f t="shared" si="63"/>
        <v>0</v>
      </c>
      <c r="M551" s="10"/>
      <c r="N551" s="11">
        <f>J551-K534</f>
        <v>-52</v>
      </c>
    </row>
    <row r="552" spans="1:14" s="12" customFormat="1" ht="42" customHeight="1" outlineLevel="1" thickBot="1">
      <c r="A552" s="37"/>
      <c r="B552" s="3"/>
      <c r="C552" s="3"/>
      <c r="D552" s="3"/>
      <c r="E552" s="41"/>
      <c r="F552" s="41"/>
      <c r="G552" s="5"/>
      <c r="H552" s="5"/>
      <c r="I552" s="7">
        <f t="shared" si="60"/>
        <v>0</v>
      </c>
      <c r="J552" s="5"/>
      <c r="K552" s="9" t="str">
        <f t="shared" si="61"/>
        <v>0</v>
      </c>
      <c r="L552" s="27">
        <f t="shared" si="63"/>
        <v>0</v>
      </c>
      <c r="M552" s="10"/>
      <c r="N552" s="11">
        <f>J552-K534</f>
        <v>-52</v>
      </c>
    </row>
    <row r="553" spans="1:14" s="12" customFormat="1" ht="42" customHeight="1" outlineLevel="1" thickBot="1">
      <c r="A553" s="37"/>
      <c r="B553" s="3"/>
      <c r="C553" s="3"/>
      <c r="D553" s="3"/>
      <c r="E553" s="41"/>
      <c r="F553" s="41"/>
      <c r="G553" s="5"/>
      <c r="H553" s="5"/>
      <c r="I553" s="7">
        <f t="shared" si="60"/>
        <v>0</v>
      </c>
      <c r="J553" s="5"/>
      <c r="K553" s="9" t="str">
        <f t="shared" si="61"/>
        <v>0</v>
      </c>
      <c r="L553" s="27">
        <f t="shared" si="63"/>
        <v>0</v>
      </c>
      <c r="M553" s="10"/>
      <c r="N553" s="11">
        <f>J553-K534</f>
        <v>-52</v>
      </c>
    </row>
    <row r="554" spans="1:14" s="12" customFormat="1" ht="42" customHeight="1" outlineLevel="1" thickBot="1">
      <c r="A554" s="37"/>
      <c r="B554" s="3"/>
      <c r="C554" s="3"/>
      <c r="D554" s="3"/>
      <c r="E554" s="41"/>
      <c r="F554" s="41"/>
      <c r="G554" s="5"/>
      <c r="H554" s="5"/>
      <c r="I554" s="7">
        <f t="shared" si="60"/>
        <v>0</v>
      </c>
      <c r="J554" s="5"/>
      <c r="K554" s="9" t="str">
        <f t="shared" si="61"/>
        <v>0</v>
      </c>
      <c r="L554" s="27">
        <f t="shared" si="63"/>
        <v>0</v>
      </c>
      <c r="M554" s="10"/>
      <c r="N554" s="11">
        <f>J554-K534</f>
        <v>-52</v>
      </c>
    </row>
    <row r="555" spans="1:14" s="12" customFormat="1" ht="42" customHeight="1" outlineLevel="1" thickBot="1">
      <c r="A555" s="37"/>
      <c r="B555" s="3"/>
      <c r="C555" s="3"/>
      <c r="D555" s="3"/>
      <c r="E555" s="41"/>
      <c r="F555" s="41"/>
      <c r="G555" s="5"/>
      <c r="H555" s="5"/>
      <c r="I555" s="7">
        <f t="shared" si="60"/>
        <v>0</v>
      </c>
      <c r="J555" s="5"/>
      <c r="K555" s="9" t="str">
        <f t="shared" si="61"/>
        <v>0</v>
      </c>
      <c r="L555" s="27">
        <f t="shared" si="63"/>
        <v>0</v>
      </c>
      <c r="M555" s="10"/>
      <c r="N555" s="11">
        <f>J555-K534</f>
        <v>-52</v>
      </c>
    </row>
    <row r="556" spans="1:14" s="12" customFormat="1" ht="42" customHeight="1" outlineLevel="1" thickBot="1">
      <c r="A556" s="37"/>
      <c r="B556" s="3"/>
      <c r="C556" s="3"/>
      <c r="D556" s="3"/>
      <c r="E556" s="41"/>
      <c r="F556" s="41"/>
      <c r="G556" s="5"/>
      <c r="H556" s="5"/>
      <c r="I556" s="7">
        <f t="shared" si="60"/>
        <v>0</v>
      </c>
      <c r="J556" s="5"/>
      <c r="K556" s="9" t="str">
        <f t="shared" si="61"/>
        <v>0</v>
      </c>
      <c r="L556" s="27">
        <f t="shared" si="63"/>
        <v>0</v>
      </c>
      <c r="M556" s="10"/>
      <c r="N556" s="11">
        <f>J556-K534</f>
        <v>-52</v>
      </c>
    </row>
    <row r="557" spans="1:14" s="12" customFormat="1" ht="42" customHeight="1" outlineLevel="1" thickBot="1">
      <c r="A557" s="37"/>
      <c r="B557" s="3"/>
      <c r="C557" s="3"/>
      <c r="D557" s="3"/>
      <c r="E557" s="41"/>
      <c r="F557" s="41"/>
      <c r="G557" s="5"/>
      <c r="H557" s="5"/>
      <c r="I557" s="7">
        <f t="shared" si="60"/>
        <v>0</v>
      </c>
      <c r="J557" s="5"/>
      <c r="K557" s="9" t="str">
        <f t="shared" si="61"/>
        <v>0</v>
      </c>
      <c r="L557" s="27">
        <f t="shared" si="63"/>
        <v>0</v>
      </c>
      <c r="M557" s="10"/>
      <c r="N557" s="11">
        <f>J557-K534</f>
        <v>-52</v>
      </c>
    </row>
    <row r="558" spans="1:14" s="12" customFormat="1" ht="42" customHeight="1" outlineLevel="1" thickBot="1">
      <c r="A558" s="37"/>
      <c r="B558" s="3"/>
      <c r="C558" s="3"/>
      <c r="D558" s="3"/>
      <c r="E558" s="41"/>
      <c r="F558" s="41"/>
      <c r="G558" s="5"/>
      <c r="H558" s="5"/>
      <c r="I558" s="7">
        <f t="shared" si="60"/>
        <v>0</v>
      </c>
      <c r="J558" s="5"/>
      <c r="K558" s="9" t="str">
        <f t="shared" si="61"/>
        <v>0</v>
      </c>
      <c r="L558" s="27">
        <f t="shared" si="63"/>
        <v>0</v>
      </c>
      <c r="M558" s="10"/>
      <c r="N558" s="11">
        <f>J558-K534</f>
        <v>-52</v>
      </c>
    </row>
    <row r="559" spans="1:14" s="12" customFormat="1" ht="42" customHeight="1" outlineLevel="1" thickBot="1">
      <c r="A559" s="37"/>
      <c r="B559" s="3"/>
      <c r="C559" s="3"/>
      <c r="D559" s="3"/>
      <c r="E559" s="41"/>
      <c r="F559" s="41"/>
      <c r="G559" s="5"/>
      <c r="H559" s="5"/>
      <c r="I559" s="7">
        <f t="shared" si="60"/>
        <v>0</v>
      </c>
      <c r="J559" s="5"/>
      <c r="K559" s="9" t="str">
        <f t="shared" si="61"/>
        <v>0</v>
      </c>
      <c r="L559" s="27">
        <f t="shared" si="63"/>
        <v>0</v>
      </c>
      <c r="M559" s="10"/>
      <c r="N559" s="11">
        <f>J559-K534</f>
        <v>-52</v>
      </c>
    </row>
    <row r="560" spans="1:14" s="12" customFormat="1" ht="42" customHeight="1" outlineLevel="1" thickBot="1">
      <c r="A560" s="37"/>
      <c r="B560" s="3"/>
      <c r="C560" s="3"/>
      <c r="D560" s="3"/>
      <c r="E560" s="41"/>
      <c r="F560" s="41"/>
      <c r="G560" s="5"/>
      <c r="H560" s="5"/>
      <c r="I560" s="7">
        <f t="shared" si="60"/>
        <v>0</v>
      </c>
      <c r="J560" s="5"/>
      <c r="K560" s="9" t="str">
        <f t="shared" si="61"/>
        <v>0</v>
      </c>
      <c r="L560" s="27">
        <f t="shared" si="63"/>
        <v>0</v>
      </c>
      <c r="M560" s="10"/>
      <c r="N560" s="11">
        <f>J560-K534</f>
        <v>-52</v>
      </c>
    </row>
    <row r="561" spans="1:14" s="12" customFormat="1" ht="42" customHeight="1" outlineLevel="1" thickBot="1">
      <c r="A561" s="37"/>
      <c r="B561" s="3"/>
      <c r="C561" s="3"/>
      <c r="D561" s="3"/>
      <c r="E561" s="41"/>
      <c r="F561" s="41"/>
      <c r="G561" s="5"/>
      <c r="H561" s="5"/>
      <c r="I561" s="7">
        <f t="shared" si="60"/>
        <v>0</v>
      </c>
      <c r="J561" s="5"/>
      <c r="K561" s="9" t="str">
        <f t="shared" si="61"/>
        <v>0</v>
      </c>
      <c r="L561" s="27">
        <f t="shared" si="63"/>
        <v>0</v>
      </c>
      <c r="M561" s="10"/>
      <c r="N561" s="11">
        <f>J561-K534</f>
        <v>-52</v>
      </c>
    </row>
    <row r="562" spans="1:14" s="12" customFormat="1" ht="42" customHeight="1" outlineLevel="1" thickBot="1">
      <c r="A562" s="37"/>
      <c r="B562" s="3"/>
      <c r="C562" s="3"/>
      <c r="D562" s="3"/>
      <c r="E562" s="41"/>
      <c r="F562" s="41"/>
      <c r="G562" s="5"/>
      <c r="H562" s="5"/>
      <c r="I562" s="7">
        <f t="shared" si="60"/>
        <v>0</v>
      </c>
      <c r="J562" s="5"/>
      <c r="K562" s="9" t="str">
        <f t="shared" si="61"/>
        <v>0</v>
      </c>
      <c r="L562" s="27">
        <f t="shared" si="63"/>
        <v>0</v>
      </c>
      <c r="M562" s="10"/>
      <c r="N562" s="11">
        <f>J562-K534</f>
        <v>-52</v>
      </c>
    </row>
    <row r="563" spans="1:14" s="12" customFormat="1" ht="42" customHeight="1" outlineLevel="1" thickBot="1">
      <c r="A563" s="37"/>
      <c r="B563" s="3"/>
      <c r="C563" s="3"/>
      <c r="D563" s="3"/>
      <c r="E563" s="41"/>
      <c r="F563" s="41"/>
      <c r="G563" s="5"/>
      <c r="H563" s="5"/>
      <c r="I563" s="7">
        <f t="shared" si="60"/>
        <v>0</v>
      </c>
      <c r="J563" s="5"/>
      <c r="K563" s="9" t="str">
        <f t="shared" si="61"/>
        <v>0</v>
      </c>
      <c r="L563" s="27">
        <f t="shared" si="63"/>
        <v>0</v>
      </c>
      <c r="M563" s="10"/>
      <c r="N563" s="11">
        <f>J563-K534</f>
        <v>-52</v>
      </c>
    </row>
    <row r="564" spans="1:14" s="12" customFormat="1" ht="42" customHeight="1" outlineLevel="1" thickBot="1">
      <c r="A564" s="37"/>
      <c r="B564" s="3"/>
      <c r="C564" s="3"/>
      <c r="D564" s="3"/>
      <c r="E564" s="41"/>
      <c r="F564" s="41"/>
      <c r="G564" s="5"/>
      <c r="H564" s="5"/>
      <c r="I564" s="7">
        <f t="shared" si="60"/>
        <v>0</v>
      </c>
      <c r="J564" s="5"/>
      <c r="K564" s="9" t="str">
        <f t="shared" si="61"/>
        <v>0</v>
      </c>
      <c r="L564" s="27">
        <f t="shared" si="63"/>
        <v>0</v>
      </c>
      <c r="M564" s="10"/>
      <c r="N564" s="11">
        <f>J564-K534</f>
        <v>-52</v>
      </c>
    </row>
    <row r="565" spans="1:14" s="12" customFormat="1" ht="42" customHeight="1" outlineLevel="1" thickBot="1">
      <c r="A565" s="37"/>
      <c r="B565" s="3"/>
      <c r="C565" s="3"/>
      <c r="D565" s="3"/>
      <c r="E565" s="41"/>
      <c r="F565" s="41"/>
      <c r="G565" s="5"/>
      <c r="H565" s="5"/>
      <c r="I565" s="7">
        <f t="shared" si="60"/>
        <v>0</v>
      </c>
      <c r="J565" s="5"/>
      <c r="K565" s="9" t="str">
        <f t="shared" si="61"/>
        <v>0</v>
      </c>
      <c r="L565" s="27">
        <f t="shared" si="63"/>
        <v>0</v>
      </c>
      <c r="M565" s="10"/>
      <c r="N565" s="11">
        <f>J565-K534</f>
        <v>-52</v>
      </c>
    </row>
    <row r="566" spans="1:14" s="12" customFormat="1" ht="42" customHeight="1" outlineLevel="1" thickBot="1">
      <c r="A566" s="37"/>
      <c r="B566" s="3"/>
      <c r="C566" s="3"/>
      <c r="D566" s="3"/>
      <c r="E566" s="41"/>
      <c r="F566" s="41"/>
      <c r="G566" s="5"/>
      <c r="H566" s="5"/>
      <c r="I566" s="7">
        <f t="shared" si="60"/>
        <v>0</v>
      </c>
      <c r="J566" s="5"/>
      <c r="K566" s="9" t="str">
        <f>IF(N566&gt;0,ROUND((N566/1),2),"0")</f>
        <v>0</v>
      </c>
      <c r="L566" s="27">
        <f>SUM(I566+K566)</f>
        <v>0</v>
      </c>
      <c r="M566" s="10"/>
      <c r="N566" s="11">
        <f>J566-K534</f>
        <v>-52</v>
      </c>
    </row>
    <row r="567" spans="1:14" s="12" customFormat="1" ht="42" customHeight="1" outlineLevel="1" thickBot="1">
      <c r="A567" s="37"/>
      <c r="B567" s="3"/>
      <c r="C567" s="3"/>
      <c r="D567" s="3"/>
      <c r="E567" s="41"/>
      <c r="F567" s="41"/>
      <c r="G567" s="5"/>
      <c r="H567" s="5"/>
      <c r="I567" s="7">
        <f t="shared" si="60"/>
        <v>0</v>
      </c>
      <c r="J567" s="5"/>
      <c r="K567" s="9" t="str">
        <f>IF(N567&gt;0,ROUND((N567/1),2),"0")</f>
        <v>0</v>
      </c>
      <c r="L567" s="27">
        <f>SUM(I567+K567)</f>
        <v>0</v>
      </c>
      <c r="M567" s="10"/>
      <c r="N567" s="11">
        <f>J567-K534</f>
        <v>-52</v>
      </c>
    </row>
    <row r="568" spans="1:14" s="12" customFormat="1" ht="42" customHeight="1" outlineLevel="1" thickBot="1">
      <c r="A568" s="37"/>
      <c r="B568" s="3"/>
      <c r="C568" s="3"/>
      <c r="D568" s="3"/>
      <c r="E568" s="41"/>
      <c r="F568" s="41"/>
      <c r="G568" s="5"/>
      <c r="H568" s="5"/>
      <c r="I568" s="7">
        <f t="shared" si="60"/>
        <v>0</v>
      </c>
      <c r="J568" s="5"/>
      <c r="K568" s="9" t="str">
        <f>IF(N568&gt;0,ROUND((N568/1),2),"0")</f>
        <v>0</v>
      </c>
      <c r="L568" s="27">
        <f>SUM(I568+K568)</f>
        <v>0</v>
      </c>
      <c r="M568" s="10"/>
      <c r="N568" s="11">
        <f>J568-K534</f>
        <v>-52</v>
      </c>
    </row>
    <row r="569" spans="1:14" s="12" customFormat="1" ht="42" customHeight="1" outlineLevel="1" thickBot="1">
      <c r="A569" s="37"/>
      <c r="B569" s="13"/>
      <c r="C569" s="13"/>
      <c r="D569" s="13"/>
      <c r="E569" s="42"/>
      <c r="F569" s="42"/>
      <c r="G569" s="15"/>
      <c r="H569" s="15"/>
      <c r="I569" s="17">
        <f t="shared" si="60"/>
        <v>0</v>
      </c>
      <c r="J569" s="15"/>
      <c r="K569" s="19" t="str">
        <f>IF(N569&gt;0,ROUND((N569/1),2),"0")</f>
        <v>0</v>
      </c>
      <c r="L569" s="29">
        <f>SUM(I569+K569)</f>
        <v>0</v>
      </c>
      <c r="M569" s="20"/>
      <c r="N569" s="11">
        <f>J569-K534</f>
        <v>-52</v>
      </c>
    </row>
    <row r="570" spans="1:13" ht="32.25" customHeight="1" thickBot="1" thickTop="1">
      <c r="A570" s="43" t="str">
        <f>C571</f>
        <v>NC1-M</v>
      </c>
      <c r="B570" s="38" t="s">
        <v>16</v>
      </c>
      <c r="C570" s="38"/>
      <c r="D570" s="38"/>
      <c r="E570" s="38" t="s">
        <v>44</v>
      </c>
      <c r="F570" s="38"/>
      <c r="G570" s="38"/>
      <c r="H570" s="38"/>
      <c r="I570" s="38"/>
      <c r="J570" s="32" t="s">
        <v>17</v>
      </c>
      <c r="K570" s="38"/>
      <c r="L570" s="38"/>
      <c r="M570" s="39"/>
    </row>
    <row r="571" spans="1:13" ht="63.75" thickBot="1">
      <c r="A571" s="34"/>
      <c r="B571" s="21" t="s">
        <v>11</v>
      </c>
      <c r="C571" s="5" t="s">
        <v>119</v>
      </c>
      <c r="D571" s="21" t="s">
        <v>12</v>
      </c>
      <c r="E571" s="23" t="s">
        <v>93</v>
      </c>
      <c r="F571" s="21" t="s">
        <v>22</v>
      </c>
      <c r="G571" s="5">
        <f>G534</f>
        <v>130</v>
      </c>
      <c r="H571" s="21" t="s">
        <v>13</v>
      </c>
      <c r="I571" s="24">
        <f>G571/K571</f>
        <v>2.5</v>
      </c>
      <c r="J571" s="21" t="s">
        <v>14</v>
      </c>
      <c r="K571" s="25">
        <f>K534</f>
        <v>52</v>
      </c>
      <c r="L571" s="28"/>
      <c r="M571" s="26">
        <f>M534</f>
        <v>104</v>
      </c>
    </row>
    <row r="572" spans="1:13" s="2" customFormat="1" ht="63.75" thickBot="1">
      <c r="A572" s="34"/>
      <c r="B572" s="21" t="s">
        <v>0</v>
      </c>
      <c r="C572" s="21" t="s">
        <v>1</v>
      </c>
      <c r="D572" s="21" t="s">
        <v>2</v>
      </c>
      <c r="E572" s="40" t="s">
        <v>3</v>
      </c>
      <c r="F572" s="40"/>
      <c r="G572" s="21" t="s">
        <v>4</v>
      </c>
      <c r="H572" s="21"/>
      <c r="I572" s="21" t="s">
        <v>6</v>
      </c>
      <c r="J572" s="21" t="s">
        <v>7</v>
      </c>
      <c r="K572" s="21" t="s">
        <v>8</v>
      </c>
      <c r="L572" s="28" t="s">
        <v>9</v>
      </c>
      <c r="M572" s="22" t="s">
        <v>10</v>
      </c>
    </row>
    <row r="573" spans="1:14" s="12" customFormat="1" ht="42" customHeight="1" outlineLevel="1" thickBot="1">
      <c r="A573" s="34"/>
      <c r="B573" s="3"/>
      <c r="C573" s="3"/>
      <c r="D573" s="3"/>
      <c r="E573" s="41"/>
      <c r="F573" s="41"/>
      <c r="G573" s="5"/>
      <c r="H573" s="5"/>
      <c r="I573" s="7">
        <f aca="true" t="shared" si="64" ref="I573:I606">SUM(G573:H573)</f>
        <v>0</v>
      </c>
      <c r="J573" s="5"/>
      <c r="K573" s="9" t="str">
        <f aca="true" t="shared" si="65" ref="K573:K602">IF(N573&gt;0,ROUND((N573/1),2),"0")</f>
        <v>0</v>
      </c>
      <c r="L573" s="27">
        <f>SUM(I573+K573)</f>
        <v>0</v>
      </c>
      <c r="M573" s="10"/>
      <c r="N573" s="11">
        <f>J573-K571</f>
        <v>-52</v>
      </c>
    </row>
    <row r="574" spans="1:14" s="12" customFormat="1" ht="42" customHeight="1" outlineLevel="1" thickBot="1">
      <c r="A574" s="34"/>
      <c r="B574" s="3"/>
      <c r="C574" s="3"/>
      <c r="D574" s="3"/>
      <c r="E574" s="41"/>
      <c r="F574" s="41"/>
      <c r="G574" s="5"/>
      <c r="H574" s="5"/>
      <c r="I574" s="7">
        <f t="shared" si="64"/>
        <v>0</v>
      </c>
      <c r="J574" s="5"/>
      <c r="K574" s="9" t="str">
        <f t="shared" si="65"/>
        <v>0</v>
      </c>
      <c r="L574" s="27">
        <f aca="true" t="shared" si="66" ref="L574:L579">SUM(I574+K574)</f>
        <v>0</v>
      </c>
      <c r="M574" s="10"/>
      <c r="N574" s="11">
        <f>J574-K571</f>
        <v>-52</v>
      </c>
    </row>
    <row r="575" spans="1:14" s="12" customFormat="1" ht="42" customHeight="1" outlineLevel="1" thickBot="1">
      <c r="A575" s="34"/>
      <c r="B575" s="3"/>
      <c r="C575" s="3"/>
      <c r="D575" s="3"/>
      <c r="E575" s="41"/>
      <c r="F575" s="41"/>
      <c r="G575" s="5"/>
      <c r="H575" s="5"/>
      <c r="I575" s="7">
        <f t="shared" si="64"/>
        <v>0</v>
      </c>
      <c r="J575" s="5"/>
      <c r="K575" s="9" t="str">
        <f t="shared" si="65"/>
        <v>0</v>
      </c>
      <c r="L575" s="27">
        <f t="shared" si="66"/>
        <v>0</v>
      </c>
      <c r="M575" s="10"/>
      <c r="N575" s="11">
        <f>J575-K571</f>
        <v>-52</v>
      </c>
    </row>
    <row r="576" spans="1:14" s="12" customFormat="1" ht="42" customHeight="1" outlineLevel="1" thickBot="1">
      <c r="A576" s="34"/>
      <c r="B576" s="3"/>
      <c r="C576" s="3"/>
      <c r="D576" s="3"/>
      <c r="E576" s="41"/>
      <c r="F576" s="41"/>
      <c r="G576" s="5"/>
      <c r="H576" s="5"/>
      <c r="I576" s="7">
        <f t="shared" si="64"/>
        <v>0</v>
      </c>
      <c r="J576" s="5"/>
      <c r="K576" s="9" t="str">
        <f t="shared" si="65"/>
        <v>0</v>
      </c>
      <c r="L576" s="27">
        <f t="shared" si="66"/>
        <v>0</v>
      </c>
      <c r="M576" s="10"/>
      <c r="N576" s="11">
        <f>J576-K571</f>
        <v>-52</v>
      </c>
    </row>
    <row r="577" spans="1:14" s="12" customFormat="1" ht="42" customHeight="1" outlineLevel="1" thickBot="1">
      <c r="A577" s="34"/>
      <c r="B577" s="3"/>
      <c r="C577" s="3"/>
      <c r="D577" s="3"/>
      <c r="E577" s="41"/>
      <c r="F577" s="41"/>
      <c r="G577" s="5"/>
      <c r="H577" s="5"/>
      <c r="I577" s="7">
        <f t="shared" si="64"/>
        <v>0</v>
      </c>
      <c r="J577" s="5"/>
      <c r="K577" s="9" t="str">
        <f t="shared" si="65"/>
        <v>0</v>
      </c>
      <c r="L577" s="27">
        <f t="shared" si="66"/>
        <v>0</v>
      </c>
      <c r="M577" s="10"/>
      <c r="N577" s="11">
        <f>J577-K571</f>
        <v>-52</v>
      </c>
    </row>
    <row r="578" spans="1:14" s="12" customFormat="1" ht="42" customHeight="1" outlineLevel="1" thickBot="1">
      <c r="A578" s="34"/>
      <c r="B578" s="3"/>
      <c r="C578" s="3"/>
      <c r="D578" s="3"/>
      <c r="E578" s="41"/>
      <c r="F578" s="41"/>
      <c r="G578" s="5"/>
      <c r="H578" s="5"/>
      <c r="I578" s="7">
        <f t="shared" si="64"/>
        <v>0</v>
      </c>
      <c r="J578" s="5"/>
      <c r="K578" s="9" t="str">
        <f t="shared" si="65"/>
        <v>0</v>
      </c>
      <c r="L578" s="27">
        <f t="shared" si="66"/>
        <v>0</v>
      </c>
      <c r="M578" s="10"/>
      <c r="N578" s="11">
        <f>J578-K571</f>
        <v>-52</v>
      </c>
    </row>
    <row r="579" spans="1:14" s="12" customFormat="1" ht="42" customHeight="1" outlineLevel="1" thickBot="1">
      <c r="A579" s="34"/>
      <c r="B579" s="3"/>
      <c r="C579" s="3"/>
      <c r="D579" s="3"/>
      <c r="E579" s="41"/>
      <c r="F579" s="41"/>
      <c r="G579" s="5"/>
      <c r="H579" s="5"/>
      <c r="I579" s="7">
        <f t="shared" si="64"/>
        <v>0</v>
      </c>
      <c r="J579" s="5"/>
      <c r="K579" s="9" t="str">
        <f t="shared" si="65"/>
        <v>0</v>
      </c>
      <c r="L579" s="27">
        <f t="shared" si="66"/>
        <v>0</v>
      </c>
      <c r="M579" s="10"/>
      <c r="N579" s="11">
        <f>J579-K571</f>
        <v>-52</v>
      </c>
    </row>
    <row r="580" spans="1:14" s="12" customFormat="1" ht="42" customHeight="1" outlineLevel="1" thickBot="1">
      <c r="A580" s="34"/>
      <c r="B580" s="3"/>
      <c r="C580" s="3"/>
      <c r="D580" s="3"/>
      <c r="E580" s="41"/>
      <c r="F580" s="41"/>
      <c r="G580" s="5"/>
      <c r="H580" s="5"/>
      <c r="I580" s="7">
        <f t="shared" si="64"/>
        <v>0</v>
      </c>
      <c r="J580" s="5"/>
      <c r="K580" s="9" t="str">
        <f t="shared" si="65"/>
        <v>0</v>
      </c>
      <c r="L580" s="27">
        <f>SUM(I580+K580)</f>
        <v>0</v>
      </c>
      <c r="M580" s="10"/>
      <c r="N580" s="11">
        <f>J580-K570</f>
        <v>0</v>
      </c>
    </row>
    <row r="581" spans="1:14" s="12" customFormat="1" ht="42" customHeight="1" outlineLevel="1" thickBot="1">
      <c r="A581" s="34"/>
      <c r="B581" s="3"/>
      <c r="C581" s="3"/>
      <c r="D581" s="3"/>
      <c r="E581" s="41"/>
      <c r="F581" s="41"/>
      <c r="G581" s="5"/>
      <c r="H581" s="5"/>
      <c r="I581" s="7">
        <f t="shared" si="64"/>
        <v>0</v>
      </c>
      <c r="J581" s="5"/>
      <c r="K581" s="9" t="str">
        <f t="shared" si="65"/>
        <v>0</v>
      </c>
      <c r="L581" s="27">
        <f aca="true" t="shared" si="67" ref="L581:L602">SUM(I581+K581)</f>
        <v>0</v>
      </c>
      <c r="M581" s="10"/>
      <c r="N581" s="11">
        <f>J581-K571</f>
        <v>-52</v>
      </c>
    </row>
    <row r="582" spans="1:14" s="12" customFormat="1" ht="42" customHeight="1" outlineLevel="1" thickBot="1">
      <c r="A582" s="34"/>
      <c r="B582" s="3"/>
      <c r="C582" s="3"/>
      <c r="D582" s="3"/>
      <c r="E582" s="41"/>
      <c r="F582" s="41"/>
      <c r="G582" s="5"/>
      <c r="H582" s="5"/>
      <c r="I582" s="7">
        <f t="shared" si="64"/>
        <v>0</v>
      </c>
      <c r="J582" s="5"/>
      <c r="K582" s="9" t="str">
        <f t="shared" si="65"/>
        <v>0</v>
      </c>
      <c r="L582" s="27">
        <f t="shared" si="67"/>
        <v>0</v>
      </c>
      <c r="M582" s="10"/>
      <c r="N582" s="11">
        <f>J582-K571</f>
        <v>-52</v>
      </c>
    </row>
    <row r="583" spans="1:14" s="12" customFormat="1" ht="42" customHeight="1" outlineLevel="1" thickBot="1">
      <c r="A583" s="34"/>
      <c r="B583" s="3"/>
      <c r="C583" s="3"/>
      <c r="D583" s="3"/>
      <c r="E583" s="41"/>
      <c r="F583" s="41"/>
      <c r="G583" s="5"/>
      <c r="H583" s="5"/>
      <c r="I583" s="7">
        <f t="shared" si="64"/>
        <v>0</v>
      </c>
      <c r="J583" s="5"/>
      <c r="K583" s="9" t="str">
        <f t="shared" si="65"/>
        <v>0</v>
      </c>
      <c r="L583" s="27">
        <f t="shared" si="67"/>
        <v>0</v>
      </c>
      <c r="M583" s="10"/>
      <c r="N583" s="11">
        <f>J583-K571</f>
        <v>-52</v>
      </c>
    </row>
    <row r="584" spans="1:14" s="12" customFormat="1" ht="42" customHeight="1" outlineLevel="1" thickBot="1">
      <c r="A584" s="34"/>
      <c r="B584" s="3"/>
      <c r="C584" s="3"/>
      <c r="D584" s="3"/>
      <c r="E584" s="41"/>
      <c r="F584" s="41"/>
      <c r="G584" s="5"/>
      <c r="H584" s="5"/>
      <c r="I584" s="7">
        <f t="shared" si="64"/>
        <v>0</v>
      </c>
      <c r="J584" s="5"/>
      <c r="K584" s="9" t="str">
        <f t="shared" si="65"/>
        <v>0</v>
      </c>
      <c r="L584" s="27">
        <f t="shared" si="67"/>
        <v>0</v>
      </c>
      <c r="M584" s="10"/>
      <c r="N584" s="11">
        <f>J584-K571</f>
        <v>-52</v>
      </c>
    </row>
    <row r="585" spans="1:14" s="12" customFormat="1" ht="42" customHeight="1" outlineLevel="1" thickBot="1">
      <c r="A585" s="34"/>
      <c r="B585" s="3"/>
      <c r="C585" s="3"/>
      <c r="D585" s="3"/>
      <c r="E585" s="41"/>
      <c r="F585" s="41"/>
      <c r="G585" s="5"/>
      <c r="H585" s="5"/>
      <c r="I585" s="7">
        <f t="shared" si="64"/>
        <v>0</v>
      </c>
      <c r="J585" s="5"/>
      <c r="K585" s="9" t="str">
        <f t="shared" si="65"/>
        <v>0</v>
      </c>
      <c r="L585" s="27">
        <f t="shared" si="67"/>
        <v>0</v>
      </c>
      <c r="M585" s="10"/>
      <c r="N585" s="11">
        <f>J585-K571</f>
        <v>-52</v>
      </c>
    </row>
    <row r="586" spans="1:14" s="12" customFormat="1" ht="42" customHeight="1" outlineLevel="1" thickBot="1">
      <c r="A586" s="34"/>
      <c r="B586" s="3"/>
      <c r="C586" s="3"/>
      <c r="D586" s="3"/>
      <c r="E586" s="41"/>
      <c r="F586" s="41"/>
      <c r="G586" s="5"/>
      <c r="H586" s="5"/>
      <c r="I586" s="7">
        <f t="shared" si="64"/>
        <v>0</v>
      </c>
      <c r="J586" s="5"/>
      <c r="K586" s="9" t="str">
        <f t="shared" si="65"/>
        <v>0</v>
      </c>
      <c r="L586" s="27">
        <f t="shared" si="67"/>
        <v>0</v>
      </c>
      <c r="M586" s="10"/>
      <c r="N586" s="11">
        <f>J586-K571</f>
        <v>-52</v>
      </c>
    </row>
    <row r="587" spans="1:14" s="12" customFormat="1" ht="42" customHeight="1" outlineLevel="1" thickBot="1">
      <c r="A587" s="34"/>
      <c r="B587" s="3"/>
      <c r="C587" s="3"/>
      <c r="D587" s="3"/>
      <c r="E587" s="41"/>
      <c r="F587" s="41"/>
      <c r="G587" s="5"/>
      <c r="H587" s="5"/>
      <c r="I587" s="7">
        <f t="shared" si="64"/>
        <v>0</v>
      </c>
      <c r="J587" s="5"/>
      <c r="K587" s="9" t="str">
        <f t="shared" si="65"/>
        <v>0</v>
      </c>
      <c r="L587" s="27">
        <f t="shared" si="67"/>
        <v>0</v>
      </c>
      <c r="M587" s="10"/>
      <c r="N587" s="11">
        <f>J587-K571</f>
        <v>-52</v>
      </c>
    </row>
    <row r="588" spans="1:14" s="12" customFormat="1" ht="42" customHeight="1" outlineLevel="1" thickBot="1">
      <c r="A588" s="34"/>
      <c r="B588" s="3"/>
      <c r="C588" s="3"/>
      <c r="D588" s="3"/>
      <c r="E588" s="41"/>
      <c r="F588" s="41"/>
      <c r="G588" s="5"/>
      <c r="H588" s="5"/>
      <c r="I588" s="7">
        <f t="shared" si="64"/>
        <v>0</v>
      </c>
      <c r="J588" s="5"/>
      <c r="K588" s="9" t="str">
        <f t="shared" si="65"/>
        <v>0</v>
      </c>
      <c r="L588" s="27">
        <f t="shared" si="67"/>
        <v>0</v>
      </c>
      <c r="M588" s="10"/>
      <c r="N588" s="11">
        <f>J588-K571</f>
        <v>-52</v>
      </c>
    </row>
    <row r="589" spans="1:14" s="12" customFormat="1" ht="42" customHeight="1" outlineLevel="1" thickBot="1">
      <c r="A589" s="34"/>
      <c r="B589" s="3"/>
      <c r="C589" s="3"/>
      <c r="D589" s="3"/>
      <c r="E589" s="41"/>
      <c r="F589" s="41"/>
      <c r="G589" s="5"/>
      <c r="H589" s="5"/>
      <c r="I589" s="7">
        <f t="shared" si="64"/>
        <v>0</v>
      </c>
      <c r="J589" s="5"/>
      <c r="K589" s="9" t="str">
        <f t="shared" si="65"/>
        <v>0</v>
      </c>
      <c r="L589" s="27">
        <f t="shared" si="67"/>
        <v>0</v>
      </c>
      <c r="M589" s="10"/>
      <c r="N589" s="11">
        <f>J589-K571</f>
        <v>-52</v>
      </c>
    </row>
    <row r="590" spans="1:14" s="12" customFormat="1" ht="42" customHeight="1" outlineLevel="1" thickBot="1">
      <c r="A590" s="34"/>
      <c r="B590" s="3"/>
      <c r="C590" s="3"/>
      <c r="D590" s="3"/>
      <c r="E590" s="41"/>
      <c r="F590" s="41"/>
      <c r="G590" s="5"/>
      <c r="H590" s="5"/>
      <c r="I590" s="7">
        <f t="shared" si="64"/>
        <v>0</v>
      </c>
      <c r="J590" s="5"/>
      <c r="K590" s="9" t="str">
        <f t="shared" si="65"/>
        <v>0</v>
      </c>
      <c r="L590" s="27">
        <f t="shared" si="67"/>
        <v>0</v>
      </c>
      <c r="M590" s="10"/>
      <c r="N590" s="11">
        <f>J590-K571</f>
        <v>-52</v>
      </c>
    </row>
    <row r="591" spans="1:14" s="12" customFormat="1" ht="42" customHeight="1" outlineLevel="1" thickBot="1">
      <c r="A591" s="34"/>
      <c r="B591" s="3"/>
      <c r="C591" s="3"/>
      <c r="D591" s="3"/>
      <c r="E591" s="41"/>
      <c r="F591" s="41"/>
      <c r="G591" s="5"/>
      <c r="H591" s="5"/>
      <c r="I591" s="7">
        <f t="shared" si="64"/>
        <v>0</v>
      </c>
      <c r="J591" s="5"/>
      <c r="K591" s="9" t="str">
        <f t="shared" si="65"/>
        <v>0</v>
      </c>
      <c r="L591" s="27">
        <f t="shared" si="67"/>
        <v>0</v>
      </c>
      <c r="M591" s="10"/>
      <c r="N591" s="11">
        <f>J591-K571</f>
        <v>-52</v>
      </c>
    </row>
    <row r="592" spans="1:14" s="12" customFormat="1" ht="42" customHeight="1" outlineLevel="1" thickBot="1">
      <c r="A592" s="34"/>
      <c r="B592" s="3"/>
      <c r="C592" s="3"/>
      <c r="D592" s="3"/>
      <c r="E592" s="41"/>
      <c r="F592" s="41"/>
      <c r="G592" s="5"/>
      <c r="H592" s="5"/>
      <c r="I592" s="7">
        <f t="shared" si="64"/>
        <v>0</v>
      </c>
      <c r="J592" s="5"/>
      <c r="K592" s="9" t="str">
        <f t="shared" si="65"/>
        <v>0</v>
      </c>
      <c r="L592" s="27">
        <f t="shared" si="67"/>
        <v>0</v>
      </c>
      <c r="M592" s="10"/>
      <c r="N592" s="11">
        <f>J592-K571</f>
        <v>-52</v>
      </c>
    </row>
    <row r="593" spans="1:14" s="12" customFormat="1" ht="42" customHeight="1" outlineLevel="1" thickBot="1">
      <c r="A593" s="34"/>
      <c r="B593" s="3"/>
      <c r="C593" s="3"/>
      <c r="D593" s="3"/>
      <c r="E593" s="41"/>
      <c r="F593" s="41"/>
      <c r="G593" s="5"/>
      <c r="H593" s="5"/>
      <c r="I593" s="7">
        <f t="shared" si="64"/>
        <v>0</v>
      </c>
      <c r="J593" s="5"/>
      <c r="K593" s="9" t="str">
        <f t="shared" si="65"/>
        <v>0</v>
      </c>
      <c r="L593" s="27">
        <f t="shared" si="67"/>
        <v>0</v>
      </c>
      <c r="M593" s="10"/>
      <c r="N593" s="11">
        <f>J593-K571</f>
        <v>-52</v>
      </c>
    </row>
    <row r="594" spans="1:14" s="12" customFormat="1" ht="42" customHeight="1" outlineLevel="1" thickBot="1">
      <c r="A594" s="34"/>
      <c r="B594" s="3"/>
      <c r="C594" s="3"/>
      <c r="D594" s="3"/>
      <c r="E594" s="41"/>
      <c r="F594" s="41"/>
      <c r="G594" s="5"/>
      <c r="H594" s="5"/>
      <c r="I594" s="7">
        <f t="shared" si="64"/>
        <v>0</v>
      </c>
      <c r="J594" s="5"/>
      <c r="K594" s="9" t="str">
        <f t="shared" si="65"/>
        <v>0</v>
      </c>
      <c r="L594" s="27">
        <f t="shared" si="67"/>
        <v>0</v>
      </c>
      <c r="M594" s="10"/>
      <c r="N594" s="11">
        <f>J594-K571</f>
        <v>-52</v>
      </c>
    </row>
    <row r="595" spans="1:14" s="12" customFormat="1" ht="42" customHeight="1" outlineLevel="1" thickBot="1">
      <c r="A595" s="34"/>
      <c r="B595" s="3"/>
      <c r="C595" s="3"/>
      <c r="D595" s="3"/>
      <c r="E595" s="41"/>
      <c r="F595" s="41"/>
      <c r="G595" s="5"/>
      <c r="H595" s="5"/>
      <c r="I595" s="7">
        <f t="shared" si="64"/>
        <v>0</v>
      </c>
      <c r="J595" s="5"/>
      <c r="K595" s="9" t="str">
        <f t="shared" si="65"/>
        <v>0</v>
      </c>
      <c r="L595" s="27">
        <f t="shared" si="67"/>
        <v>0</v>
      </c>
      <c r="M595" s="10"/>
      <c r="N595" s="11">
        <f>J595-K571</f>
        <v>-52</v>
      </c>
    </row>
    <row r="596" spans="1:14" s="12" customFormat="1" ht="42" customHeight="1" outlineLevel="1" thickBot="1">
      <c r="A596" s="34"/>
      <c r="B596" s="3"/>
      <c r="C596" s="3"/>
      <c r="D596" s="3"/>
      <c r="E596" s="41"/>
      <c r="F596" s="41"/>
      <c r="G596" s="5"/>
      <c r="H596" s="5"/>
      <c r="I596" s="7">
        <f t="shared" si="64"/>
        <v>0</v>
      </c>
      <c r="J596" s="5"/>
      <c r="K596" s="9" t="str">
        <f t="shared" si="65"/>
        <v>0</v>
      </c>
      <c r="L596" s="27">
        <f t="shared" si="67"/>
        <v>0</v>
      </c>
      <c r="M596" s="10"/>
      <c r="N596" s="11">
        <f>J596-K571</f>
        <v>-52</v>
      </c>
    </row>
    <row r="597" spans="1:14" s="12" customFormat="1" ht="42" customHeight="1" outlineLevel="1" thickBot="1">
      <c r="A597" s="34"/>
      <c r="B597" s="3"/>
      <c r="C597" s="3"/>
      <c r="D597" s="3"/>
      <c r="E597" s="41"/>
      <c r="F597" s="41"/>
      <c r="G597" s="5"/>
      <c r="H597" s="5"/>
      <c r="I597" s="7">
        <f t="shared" si="64"/>
        <v>0</v>
      </c>
      <c r="J597" s="5"/>
      <c r="K597" s="9" t="str">
        <f t="shared" si="65"/>
        <v>0</v>
      </c>
      <c r="L597" s="27">
        <f t="shared" si="67"/>
        <v>0</v>
      </c>
      <c r="M597" s="10"/>
      <c r="N597" s="11">
        <f>J597-K571</f>
        <v>-52</v>
      </c>
    </row>
    <row r="598" spans="1:14" s="12" customFormat="1" ht="42" customHeight="1" outlineLevel="1" thickBot="1">
      <c r="A598" s="34"/>
      <c r="B598" s="3"/>
      <c r="C598" s="3"/>
      <c r="D598" s="3"/>
      <c r="E598" s="41"/>
      <c r="F598" s="41"/>
      <c r="G598" s="5"/>
      <c r="H598" s="5"/>
      <c r="I598" s="7">
        <f t="shared" si="64"/>
        <v>0</v>
      </c>
      <c r="J598" s="5"/>
      <c r="K598" s="9" t="str">
        <f t="shared" si="65"/>
        <v>0</v>
      </c>
      <c r="L598" s="27">
        <f t="shared" si="67"/>
        <v>0</v>
      </c>
      <c r="M598" s="10"/>
      <c r="N598" s="11">
        <f>J598-K571</f>
        <v>-52</v>
      </c>
    </row>
    <row r="599" spans="1:14" s="12" customFormat="1" ht="42" customHeight="1" outlineLevel="1" thickBot="1">
      <c r="A599" s="34"/>
      <c r="B599" s="3"/>
      <c r="C599" s="3"/>
      <c r="D599" s="3"/>
      <c r="E599" s="41"/>
      <c r="F599" s="41"/>
      <c r="G599" s="5"/>
      <c r="H599" s="5"/>
      <c r="I599" s="7">
        <f t="shared" si="64"/>
        <v>0</v>
      </c>
      <c r="J599" s="5"/>
      <c r="K599" s="9" t="str">
        <f t="shared" si="65"/>
        <v>0</v>
      </c>
      <c r="L599" s="27">
        <f t="shared" si="67"/>
        <v>0</v>
      </c>
      <c r="M599" s="10"/>
      <c r="N599" s="11">
        <f>J599-K571</f>
        <v>-52</v>
      </c>
    </row>
    <row r="600" spans="1:14" s="12" customFormat="1" ht="42" customHeight="1" outlineLevel="1" thickBot="1">
      <c r="A600" s="34"/>
      <c r="B600" s="3"/>
      <c r="C600" s="3"/>
      <c r="D600" s="3"/>
      <c r="E600" s="41"/>
      <c r="F600" s="41"/>
      <c r="G600" s="5"/>
      <c r="H600" s="5"/>
      <c r="I600" s="7">
        <f t="shared" si="64"/>
        <v>0</v>
      </c>
      <c r="J600" s="5"/>
      <c r="K600" s="9" t="str">
        <f t="shared" si="65"/>
        <v>0</v>
      </c>
      <c r="L600" s="27">
        <f t="shared" si="67"/>
        <v>0</v>
      </c>
      <c r="M600" s="10"/>
      <c r="N600" s="11">
        <f>J600-K571</f>
        <v>-52</v>
      </c>
    </row>
    <row r="601" spans="1:14" s="12" customFormat="1" ht="42" customHeight="1" outlineLevel="1" thickBot="1">
      <c r="A601" s="34"/>
      <c r="B601" s="3"/>
      <c r="C601" s="3"/>
      <c r="D601" s="3"/>
      <c r="E601" s="41"/>
      <c r="F601" s="41"/>
      <c r="G601" s="5"/>
      <c r="H601" s="5"/>
      <c r="I601" s="7">
        <f t="shared" si="64"/>
        <v>0</v>
      </c>
      <c r="J601" s="5"/>
      <c r="K601" s="9" t="str">
        <f t="shared" si="65"/>
        <v>0</v>
      </c>
      <c r="L601" s="27">
        <f t="shared" si="67"/>
        <v>0</v>
      </c>
      <c r="M601" s="10"/>
      <c r="N601" s="11">
        <f>J601-K571</f>
        <v>-52</v>
      </c>
    </row>
    <row r="602" spans="1:14" s="12" customFormat="1" ht="42" customHeight="1" outlineLevel="1" thickBot="1">
      <c r="A602" s="34"/>
      <c r="B602" s="3"/>
      <c r="C602" s="3"/>
      <c r="D602" s="3"/>
      <c r="E602" s="41"/>
      <c r="F602" s="41"/>
      <c r="G602" s="5"/>
      <c r="H602" s="5"/>
      <c r="I602" s="7">
        <f t="shared" si="64"/>
        <v>0</v>
      </c>
      <c r="J602" s="5"/>
      <c r="K602" s="9" t="str">
        <f t="shared" si="65"/>
        <v>0</v>
      </c>
      <c r="L602" s="27">
        <f t="shared" si="67"/>
        <v>0</v>
      </c>
      <c r="M602" s="10"/>
      <c r="N602" s="11">
        <f>J602-K571</f>
        <v>-52</v>
      </c>
    </row>
    <row r="603" spans="1:14" s="12" customFormat="1" ht="42" customHeight="1" outlineLevel="1" thickBot="1">
      <c r="A603" s="34"/>
      <c r="B603" s="3"/>
      <c r="C603" s="3"/>
      <c r="D603" s="3"/>
      <c r="E603" s="41"/>
      <c r="F603" s="41"/>
      <c r="G603" s="5"/>
      <c r="H603" s="5"/>
      <c r="I603" s="7">
        <f t="shared" si="64"/>
        <v>0</v>
      </c>
      <c r="J603" s="5"/>
      <c r="K603" s="9" t="str">
        <f>IF(N603&gt;0,ROUND((N603/1),2),"0")</f>
        <v>0</v>
      </c>
      <c r="L603" s="27">
        <f>SUM(I603+K603)</f>
        <v>0</v>
      </c>
      <c r="M603" s="10"/>
      <c r="N603" s="11">
        <f>J603-K571</f>
        <v>-52</v>
      </c>
    </row>
    <row r="604" spans="1:14" s="12" customFormat="1" ht="42" customHeight="1" outlineLevel="1" thickBot="1">
      <c r="A604" s="34"/>
      <c r="B604" s="3"/>
      <c r="C604" s="3"/>
      <c r="D604" s="3"/>
      <c r="E604" s="41"/>
      <c r="F604" s="41"/>
      <c r="G604" s="5"/>
      <c r="H604" s="5"/>
      <c r="I604" s="7">
        <f t="shared" si="64"/>
        <v>0</v>
      </c>
      <c r="J604" s="5"/>
      <c r="K604" s="9" t="str">
        <f>IF(N604&gt;0,ROUND((N604/1),2),"0")</f>
        <v>0</v>
      </c>
      <c r="L604" s="27">
        <f>SUM(I604+K604)</f>
        <v>0</v>
      </c>
      <c r="M604" s="10"/>
      <c r="N604" s="11">
        <f>J604-K571</f>
        <v>-52</v>
      </c>
    </row>
    <row r="605" spans="1:14" s="12" customFormat="1" ht="42" customHeight="1" outlineLevel="1" thickBot="1">
      <c r="A605" s="34"/>
      <c r="B605" s="3"/>
      <c r="C605" s="3"/>
      <c r="D605" s="3"/>
      <c r="E605" s="41"/>
      <c r="F605" s="41"/>
      <c r="G605" s="5"/>
      <c r="H605" s="5"/>
      <c r="I605" s="7">
        <f t="shared" si="64"/>
        <v>0</v>
      </c>
      <c r="J605" s="5"/>
      <c r="K605" s="9" t="str">
        <f>IF(N605&gt;0,ROUND((N605/1),2),"0")</f>
        <v>0</v>
      </c>
      <c r="L605" s="27">
        <f>SUM(I605+K605)</f>
        <v>0</v>
      </c>
      <c r="M605" s="10"/>
      <c r="N605" s="11">
        <f>J605-K571</f>
        <v>-52</v>
      </c>
    </row>
    <row r="606" spans="1:14" s="12" customFormat="1" ht="42" customHeight="1" outlineLevel="1" thickBot="1">
      <c r="A606" s="34"/>
      <c r="B606" s="13"/>
      <c r="C606" s="13"/>
      <c r="D606" s="13"/>
      <c r="E606" s="42"/>
      <c r="F606" s="42"/>
      <c r="G606" s="15"/>
      <c r="H606" s="15"/>
      <c r="I606" s="17">
        <f t="shared" si="64"/>
        <v>0</v>
      </c>
      <c r="J606" s="15"/>
      <c r="K606" s="19" t="str">
        <f>IF(N606&gt;0,ROUND((N606/1),2),"0")</f>
        <v>0</v>
      </c>
      <c r="L606" s="29">
        <f>SUM(I606+K606)</f>
        <v>0</v>
      </c>
      <c r="M606" s="20"/>
      <c r="N606" s="11">
        <f>J606-K571</f>
        <v>-52</v>
      </c>
    </row>
    <row r="607" spans="1:13" ht="33" customHeight="1" thickBot="1" thickTop="1">
      <c r="A607" s="36" t="str">
        <f>C608</f>
        <v>NC1-S</v>
      </c>
      <c r="B607" s="38" t="s">
        <v>16</v>
      </c>
      <c r="C607" s="38"/>
      <c r="D607" s="38"/>
      <c r="E607" s="38" t="s">
        <v>44</v>
      </c>
      <c r="F607" s="38"/>
      <c r="G607" s="38"/>
      <c r="H607" s="38"/>
      <c r="I607" s="38"/>
      <c r="J607" s="32" t="s">
        <v>17</v>
      </c>
      <c r="K607" s="38"/>
      <c r="L607" s="38"/>
      <c r="M607" s="39"/>
    </row>
    <row r="608" spans="1:13" ht="63.75" thickBot="1">
      <c r="A608" s="37"/>
      <c r="B608" s="21" t="s">
        <v>11</v>
      </c>
      <c r="C608" s="5" t="s">
        <v>120</v>
      </c>
      <c r="D608" s="21" t="s">
        <v>12</v>
      </c>
      <c r="E608" s="23" t="s">
        <v>95</v>
      </c>
      <c r="F608" s="21" t="s">
        <v>22</v>
      </c>
      <c r="G608" s="5">
        <f>G534</f>
        <v>130</v>
      </c>
      <c r="H608" s="21" t="s">
        <v>13</v>
      </c>
      <c r="I608" s="24">
        <f>G608/K608</f>
        <v>2.5</v>
      </c>
      <c r="J608" s="21" t="s">
        <v>14</v>
      </c>
      <c r="K608" s="25">
        <f>K534</f>
        <v>52</v>
      </c>
      <c r="L608" s="28"/>
      <c r="M608" s="26">
        <f>M534</f>
        <v>104</v>
      </c>
    </row>
    <row r="609" spans="1:13" s="2" customFormat="1" ht="63.75" thickBot="1">
      <c r="A609" s="37"/>
      <c r="B609" s="21" t="s">
        <v>0</v>
      </c>
      <c r="C609" s="21" t="s">
        <v>1</v>
      </c>
      <c r="D609" s="21" t="s">
        <v>2</v>
      </c>
      <c r="E609" s="40" t="s">
        <v>3</v>
      </c>
      <c r="F609" s="40"/>
      <c r="G609" s="21" t="s">
        <v>4</v>
      </c>
      <c r="H609" s="21"/>
      <c r="I609" s="21" t="s">
        <v>6</v>
      </c>
      <c r="J609" s="21" t="s">
        <v>7</v>
      </c>
      <c r="K609" s="21" t="s">
        <v>8</v>
      </c>
      <c r="L609" s="28" t="s">
        <v>9</v>
      </c>
      <c r="M609" s="22" t="s">
        <v>10</v>
      </c>
    </row>
    <row r="610" spans="1:14" s="12" customFormat="1" ht="42" customHeight="1" outlineLevel="1" thickBot="1">
      <c r="A610" s="37"/>
      <c r="B610" s="3">
        <v>63</v>
      </c>
      <c r="C610" s="3">
        <v>1</v>
      </c>
      <c r="D610" s="3" t="s">
        <v>97</v>
      </c>
      <c r="E610" s="41" t="s">
        <v>49</v>
      </c>
      <c r="F610" s="41"/>
      <c r="G610" s="5" t="s">
        <v>18</v>
      </c>
      <c r="H610" s="5">
        <v>0</v>
      </c>
      <c r="I610" s="7">
        <f aca="true" t="shared" si="68" ref="I610:I643">SUM(G610:H610)</f>
        <v>0</v>
      </c>
      <c r="J610" s="5"/>
      <c r="K610" s="9" t="str">
        <f aca="true" t="shared" si="69" ref="K610:K639">IF(N610&gt;0,ROUND((N610/1),2),"0")</f>
        <v>0</v>
      </c>
      <c r="L610" s="27">
        <f>SUM(I610+K610)</f>
        <v>0</v>
      </c>
      <c r="M610" s="10" t="s">
        <v>43</v>
      </c>
      <c r="N610" s="11">
        <f>J610-K608</f>
        <v>-52</v>
      </c>
    </row>
    <row r="611" spans="1:14" s="12" customFormat="1" ht="42" customHeight="1" outlineLevel="1" thickBot="1">
      <c r="A611" s="37"/>
      <c r="B611" s="3">
        <v>10</v>
      </c>
      <c r="C611" s="3">
        <v>2</v>
      </c>
      <c r="D611" s="3" t="s">
        <v>96</v>
      </c>
      <c r="E611" s="41" t="s">
        <v>98</v>
      </c>
      <c r="F611" s="41"/>
      <c r="G611" s="5">
        <v>0</v>
      </c>
      <c r="H611" s="5">
        <v>0</v>
      </c>
      <c r="I611" s="7">
        <f t="shared" si="68"/>
        <v>0</v>
      </c>
      <c r="J611" s="5">
        <v>32.74</v>
      </c>
      <c r="K611" s="9" t="str">
        <f t="shared" si="69"/>
        <v>0</v>
      </c>
      <c r="L611" s="27">
        <f aca="true" t="shared" si="70" ref="L611:L616">SUM(I611+K611)</f>
        <v>0</v>
      </c>
      <c r="M611" s="10" t="s">
        <v>32</v>
      </c>
      <c r="N611" s="11">
        <f>J611-K608</f>
        <v>-19.259999999999998</v>
      </c>
    </row>
    <row r="612" spans="1:14" s="12" customFormat="1" ht="42" customHeight="1" outlineLevel="1" thickBot="1">
      <c r="A612" s="37"/>
      <c r="B612" s="3"/>
      <c r="C612" s="3"/>
      <c r="D612" s="3"/>
      <c r="E612" s="41"/>
      <c r="F612" s="41"/>
      <c r="G612" s="5"/>
      <c r="H612" s="5"/>
      <c r="I612" s="7">
        <f t="shared" si="68"/>
        <v>0</v>
      </c>
      <c r="J612" s="5"/>
      <c r="K612" s="9" t="str">
        <f t="shared" si="69"/>
        <v>0</v>
      </c>
      <c r="L612" s="27">
        <f t="shared" si="70"/>
        <v>0</v>
      </c>
      <c r="M612" s="10"/>
      <c r="N612" s="11">
        <f>J612-K608</f>
        <v>-52</v>
      </c>
    </row>
    <row r="613" spans="1:14" s="12" customFormat="1" ht="42" customHeight="1" outlineLevel="1" thickBot="1">
      <c r="A613" s="37"/>
      <c r="B613" s="3"/>
      <c r="C613" s="3"/>
      <c r="D613" s="3"/>
      <c r="E613" s="41"/>
      <c r="F613" s="41"/>
      <c r="G613" s="5"/>
      <c r="H613" s="5"/>
      <c r="I613" s="7">
        <f t="shared" si="68"/>
        <v>0</v>
      </c>
      <c r="J613" s="5"/>
      <c r="K613" s="9" t="str">
        <f t="shared" si="69"/>
        <v>0</v>
      </c>
      <c r="L613" s="27">
        <f t="shared" si="70"/>
        <v>0</v>
      </c>
      <c r="M613" s="10"/>
      <c r="N613" s="11">
        <f>J613-K608</f>
        <v>-52</v>
      </c>
    </row>
    <row r="614" spans="1:14" s="12" customFormat="1" ht="42" customHeight="1" outlineLevel="1" thickBot="1">
      <c r="A614" s="37"/>
      <c r="B614" s="3"/>
      <c r="C614" s="3"/>
      <c r="D614" s="3"/>
      <c r="E614" s="41"/>
      <c r="F614" s="41"/>
      <c r="G614" s="5"/>
      <c r="H614" s="5"/>
      <c r="I614" s="7">
        <f t="shared" si="68"/>
        <v>0</v>
      </c>
      <c r="J614" s="5"/>
      <c r="K614" s="9" t="str">
        <f t="shared" si="69"/>
        <v>0</v>
      </c>
      <c r="L614" s="27">
        <f t="shared" si="70"/>
        <v>0</v>
      </c>
      <c r="M614" s="10"/>
      <c r="N614" s="11">
        <f>J614-K608</f>
        <v>-52</v>
      </c>
    </row>
    <row r="615" spans="1:14" s="12" customFormat="1" ht="42" customHeight="1" outlineLevel="1" thickBot="1">
      <c r="A615" s="37"/>
      <c r="B615" s="3"/>
      <c r="C615" s="3"/>
      <c r="D615" s="3"/>
      <c r="E615" s="41"/>
      <c r="F615" s="41"/>
      <c r="G615" s="5"/>
      <c r="H615" s="5"/>
      <c r="I615" s="7">
        <f t="shared" si="68"/>
        <v>0</v>
      </c>
      <c r="J615" s="5"/>
      <c r="K615" s="9" t="str">
        <f t="shared" si="69"/>
        <v>0</v>
      </c>
      <c r="L615" s="27">
        <f t="shared" si="70"/>
        <v>0</v>
      </c>
      <c r="M615" s="10"/>
      <c r="N615" s="11">
        <f>J615-K608</f>
        <v>-52</v>
      </c>
    </row>
    <row r="616" spans="1:14" s="12" customFormat="1" ht="42" customHeight="1" outlineLevel="1" thickBot="1">
      <c r="A616" s="37"/>
      <c r="B616" s="3"/>
      <c r="C616" s="3"/>
      <c r="D616" s="3"/>
      <c r="E616" s="41"/>
      <c r="F616" s="41"/>
      <c r="G616" s="5"/>
      <c r="H616" s="5"/>
      <c r="I616" s="7">
        <f t="shared" si="68"/>
        <v>0</v>
      </c>
      <c r="J616" s="5"/>
      <c r="K616" s="9" t="str">
        <f t="shared" si="69"/>
        <v>0</v>
      </c>
      <c r="L616" s="27">
        <f t="shared" si="70"/>
        <v>0</v>
      </c>
      <c r="M616" s="10"/>
      <c r="N616" s="11">
        <f>J616-K608</f>
        <v>-52</v>
      </c>
    </row>
    <row r="617" spans="1:14" s="12" customFormat="1" ht="42" customHeight="1" outlineLevel="1" thickBot="1">
      <c r="A617" s="37"/>
      <c r="B617" s="3"/>
      <c r="C617" s="3"/>
      <c r="D617" s="3"/>
      <c r="E617" s="41"/>
      <c r="F617" s="41"/>
      <c r="G617" s="5"/>
      <c r="H617" s="5"/>
      <c r="I617" s="7">
        <f t="shared" si="68"/>
        <v>0</v>
      </c>
      <c r="J617" s="5"/>
      <c r="K617" s="9" t="str">
        <f t="shared" si="69"/>
        <v>0</v>
      </c>
      <c r="L617" s="27">
        <f>SUM(I617+K617)</f>
        <v>0</v>
      </c>
      <c r="M617" s="10"/>
      <c r="N617" s="11">
        <f>J617-K607</f>
        <v>0</v>
      </c>
    </row>
    <row r="618" spans="1:14" s="12" customFormat="1" ht="42" customHeight="1" outlineLevel="1" thickBot="1">
      <c r="A618" s="37"/>
      <c r="B618" s="3"/>
      <c r="C618" s="3"/>
      <c r="D618" s="3"/>
      <c r="E618" s="41"/>
      <c r="F618" s="41"/>
      <c r="G618" s="5"/>
      <c r="H618" s="5"/>
      <c r="I618" s="7">
        <f t="shared" si="68"/>
        <v>0</v>
      </c>
      <c r="J618" s="5"/>
      <c r="K618" s="9" t="str">
        <f t="shared" si="69"/>
        <v>0</v>
      </c>
      <c r="L618" s="27">
        <f aca="true" t="shared" si="71" ref="L618:L639">SUM(I618+K618)</f>
        <v>0</v>
      </c>
      <c r="M618" s="10"/>
      <c r="N618" s="11">
        <f>J618-K608</f>
        <v>-52</v>
      </c>
    </row>
    <row r="619" spans="1:14" s="12" customFormat="1" ht="42" customHeight="1" outlineLevel="1" thickBot="1">
      <c r="A619" s="37"/>
      <c r="B619" s="3"/>
      <c r="C619" s="3"/>
      <c r="D619" s="3"/>
      <c r="E619" s="41"/>
      <c r="F619" s="41"/>
      <c r="G619" s="5"/>
      <c r="H619" s="5"/>
      <c r="I619" s="7">
        <f t="shared" si="68"/>
        <v>0</v>
      </c>
      <c r="J619" s="5"/>
      <c r="K619" s="9" t="str">
        <f t="shared" si="69"/>
        <v>0</v>
      </c>
      <c r="L619" s="27">
        <f t="shared" si="71"/>
        <v>0</v>
      </c>
      <c r="M619" s="10"/>
      <c r="N619" s="11">
        <f>J619-K608</f>
        <v>-52</v>
      </c>
    </row>
    <row r="620" spans="1:14" s="12" customFormat="1" ht="42" customHeight="1" outlineLevel="1" thickBot="1">
      <c r="A620" s="37"/>
      <c r="B620" s="3"/>
      <c r="C620" s="3"/>
      <c r="D620" s="3"/>
      <c r="E620" s="41"/>
      <c r="F620" s="41"/>
      <c r="G620" s="5"/>
      <c r="H620" s="5"/>
      <c r="I620" s="7">
        <f t="shared" si="68"/>
        <v>0</v>
      </c>
      <c r="J620" s="5"/>
      <c r="K620" s="9" t="str">
        <f t="shared" si="69"/>
        <v>0</v>
      </c>
      <c r="L620" s="27">
        <f t="shared" si="71"/>
        <v>0</v>
      </c>
      <c r="M620" s="10"/>
      <c r="N620" s="11">
        <f>J620-K608</f>
        <v>-52</v>
      </c>
    </row>
    <row r="621" spans="1:14" s="12" customFormat="1" ht="42" customHeight="1" outlineLevel="1" thickBot="1">
      <c r="A621" s="37"/>
      <c r="B621" s="3"/>
      <c r="C621" s="3"/>
      <c r="D621" s="3"/>
      <c r="E621" s="41"/>
      <c r="F621" s="41"/>
      <c r="G621" s="5"/>
      <c r="H621" s="5"/>
      <c r="I621" s="7">
        <f t="shared" si="68"/>
        <v>0</v>
      </c>
      <c r="J621" s="5"/>
      <c r="K621" s="9" t="str">
        <f t="shared" si="69"/>
        <v>0</v>
      </c>
      <c r="L621" s="27">
        <f t="shared" si="71"/>
        <v>0</v>
      </c>
      <c r="M621" s="10"/>
      <c r="N621" s="11">
        <f>J621-K608</f>
        <v>-52</v>
      </c>
    </row>
    <row r="622" spans="1:14" s="12" customFormat="1" ht="42" customHeight="1" outlineLevel="1" thickBot="1">
      <c r="A622" s="37"/>
      <c r="B622" s="3"/>
      <c r="C622" s="3"/>
      <c r="D622" s="3"/>
      <c r="E622" s="41"/>
      <c r="F622" s="41"/>
      <c r="G622" s="5"/>
      <c r="H622" s="5"/>
      <c r="I622" s="7">
        <f t="shared" si="68"/>
        <v>0</v>
      </c>
      <c r="J622" s="5"/>
      <c r="K622" s="9" t="str">
        <f t="shared" si="69"/>
        <v>0</v>
      </c>
      <c r="L622" s="27">
        <f t="shared" si="71"/>
        <v>0</v>
      </c>
      <c r="M622" s="10"/>
      <c r="N622" s="11">
        <f>J622-K608</f>
        <v>-52</v>
      </c>
    </row>
    <row r="623" spans="1:14" s="12" customFormat="1" ht="42" customHeight="1" outlineLevel="1" thickBot="1">
      <c r="A623" s="37"/>
      <c r="B623" s="3"/>
      <c r="C623" s="3"/>
      <c r="D623" s="3"/>
      <c r="E623" s="41"/>
      <c r="F623" s="41"/>
      <c r="G623" s="5"/>
      <c r="H623" s="5"/>
      <c r="I623" s="7">
        <f t="shared" si="68"/>
        <v>0</v>
      </c>
      <c r="J623" s="5"/>
      <c r="K623" s="9" t="str">
        <f t="shared" si="69"/>
        <v>0</v>
      </c>
      <c r="L623" s="27">
        <f t="shared" si="71"/>
        <v>0</v>
      </c>
      <c r="M623" s="10"/>
      <c r="N623" s="11">
        <f>J623-K608</f>
        <v>-52</v>
      </c>
    </row>
    <row r="624" spans="1:14" s="12" customFormat="1" ht="42" customHeight="1" outlineLevel="1" thickBot="1">
      <c r="A624" s="37"/>
      <c r="B624" s="3"/>
      <c r="C624" s="3"/>
      <c r="D624" s="3"/>
      <c r="E624" s="41"/>
      <c r="F624" s="41"/>
      <c r="G624" s="5"/>
      <c r="H624" s="5"/>
      <c r="I624" s="7">
        <f t="shared" si="68"/>
        <v>0</v>
      </c>
      <c r="J624" s="5"/>
      <c r="K624" s="9" t="str">
        <f t="shared" si="69"/>
        <v>0</v>
      </c>
      <c r="L624" s="27">
        <f t="shared" si="71"/>
        <v>0</v>
      </c>
      <c r="M624" s="10"/>
      <c r="N624" s="11">
        <f>J624-K608</f>
        <v>-52</v>
      </c>
    </row>
    <row r="625" spans="1:14" s="12" customFormat="1" ht="42" customHeight="1" outlineLevel="1" thickBot="1">
      <c r="A625" s="37"/>
      <c r="B625" s="3"/>
      <c r="C625" s="3"/>
      <c r="D625" s="3"/>
      <c r="E625" s="41"/>
      <c r="F625" s="41"/>
      <c r="G625" s="5"/>
      <c r="H625" s="5"/>
      <c r="I625" s="7">
        <f t="shared" si="68"/>
        <v>0</v>
      </c>
      <c r="J625" s="5"/>
      <c r="K625" s="9" t="str">
        <f t="shared" si="69"/>
        <v>0</v>
      </c>
      <c r="L625" s="27">
        <f t="shared" si="71"/>
        <v>0</v>
      </c>
      <c r="M625" s="10"/>
      <c r="N625" s="11">
        <f>J625-K608</f>
        <v>-52</v>
      </c>
    </row>
    <row r="626" spans="1:14" s="12" customFormat="1" ht="42" customHeight="1" outlineLevel="1" thickBot="1">
      <c r="A626" s="37"/>
      <c r="B626" s="3"/>
      <c r="C626" s="3"/>
      <c r="D626" s="3"/>
      <c r="E626" s="41"/>
      <c r="F626" s="41"/>
      <c r="G626" s="5"/>
      <c r="H626" s="5"/>
      <c r="I626" s="7">
        <f t="shared" si="68"/>
        <v>0</v>
      </c>
      <c r="J626" s="5"/>
      <c r="K626" s="9" t="str">
        <f t="shared" si="69"/>
        <v>0</v>
      </c>
      <c r="L626" s="27">
        <f t="shared" si="71"/>
        <v>0</v>
      </c>
      <c r="M626" s="10"/>
      <c r="N626" s="11">
        <f>J626-K608</f>
        <v>-52</v>
      </c>
    </row>
    <row r="627" spans="1:14" s="12" customFormat="1" ht="42" customHeight="1" outlineLevel="1" thickBot="1">
      <c r="A627" s="37"/>
      <c r="B627" s="3"/>
      <c r="C627" s="3"/>
      <c r="D627" s="3"/>
      <c r="E627" s="41"/>
      <c r="F627" s="41"/>
      <c r="G627" s="5"/>
      <c r="H627" s="5"/>
      <c r="I627" s="7">
        <f t="shared" si="68"/>
        <v>0</v>
      </c>
      <c r="J627" s="5"/>
      <c r="K627" s="9" t="str">
        <f t="shared" si="69"/>
        <v>0</v>
      </c>
      <c r="L627" s="27">
        <f t="shared" si="71"/>
        <v>0</v>
      </c>
      <c r="M627" s="10"/>
      <c r="N627" s="11">
        <f>J627-K608</f>
        <v>-52</v>
      </c>
    </row>
    <row r="628" spans="1:14" s="12" customFormat="1" ht="42" customHeight="1" outlineLevel="1" thickBot="1">
      <c r="A628" s="37"/>
      <c r="B628" s="3"/>
      <c r="C628" s="3"/>
      <c r="D628" s="3"/>
      <c r="E628" s="41"/>
      <c r="F628" s="41"/>
      <c r="G628" s="5"/>
      <c r="H628" s="5"/>
      <c r="I628" s="7">
        <f t="shared" si="68"/>
        <v>0</v>
      </c>
      <c r="J628" s="5"/>
      <c r="K628" s="9" t="str">
        <f t="shared" si="69"/>
        <v>0</v>
      </c>
      <c r="L628" s="27">
        <f t="shared" si="71"/>
        <v>0</v>
      </c>
      <c r="M628" s="10"/>
      <c r="N628" s="11">
        <f>J628-K608</f>
        <v>-52</v>
      </c>
    </row>
    <row r="629" spans="1:14" s="12" customFormat="1" ht="42" customHeight="1" outlineLevel="1" thickBot="1">
      <c r="A629" s="37"/>
      <c r="B629" s="3"/>
      <c r="C629" s="3"/>
      <c r="D629" s="3"/>
      <c r="E629" s="41"/>
      <c r="F629" s="41"/>
      <c r="G629" s="5"/>
      <c r="H629" s="5"/>
      <c r="I629" s="7">
        <f t="shared" si="68"/>
        <v>0</v>
      </c>
      <c r="J629" s="5"/>
      <c r="K629" s="9" t="str">
        <f t="shared" si="69"/>
        <v>0</v>
      </c>
      <c r="L629" s="27">
        <f t="shared" si="71"/>
        <v>0</v>
      </c>
      <c r="M629" s="10"/>
      <c r="N629" s="11">
        <f>J629-K608</f>
        <v>-52</v>
      </c>
    </row>
    <row r="630" spans="1:14" s="12" customFormat="1" ht="42" customHeight="1" outlineLevel="1" thickBot="1">
      <c r="A630" s="37"/>
      <c r="B630" s="3"/>
      <c r="C630" s="3"/>
      <c r="D630" s="3"/>
      <c r="E630" s="41"/>
      <c r="F630" s="41"/>
      <c r="G630" s="5"/>
      <c r="H630" s="5"/>
      <c r="I630" s="7">
        <f t="shared" si="68"/>
        <v>0</v>
      </c>
      <c r="J630" s="5"/>
      <c r="K630" s="9" t="str">
        <f t="shared" si="69"/>
        <v>0</v>
      </c>
      <c r="L630" s="27">
        <f t="shared" si="71"/>
        <v>0</v>
      </c>
      <c r="M630" s="10"/>
      <c r="N630" s="11">
        <f>J630-K608</f>
        <v>-52</v>
      </c>
    </row>
    <row r="631" spans="1:14" s="12" customFormat="1" ht="42" customHeight="1" outlineLevel="1" thickBot="1">
      <c r="A631" s="37"/>
      <c r="B631" s="3"/>
      <c r="C631" s="3"/>
      <c r="D631" s="3"/>
      <c r="E631" s="41"/>
      <c r="F631" s="41"/>
      <c r="G631" s="5"/>
      <c r="H631" s="5"/>
      <c r="I631" s="7">
        <f t="shared" si="68"/>
        <v>0</v>
      </c>
      <c r="J631" s="5"/>
      <c r="K631" s="9" t="str">
        <f t="shared" si="69"/>
        <v>0</v>
      </c>
      <c r="L631" s="27">
        <f t="shared" si="71"/>
        <v>0</v>
      </c>
      <c r="M631" s="10"/>
      <c r="N631" s="11">
        <f>J631-K608</f>
        <v>-52</v>
      </c>
    </row>
    <row r="632" spans="1:14" s="12" customFormat="1" ht="42" customHeight="1" outlineLevel="1" thickBot="1">
      <c r="A632" s="37"/>
      <c r="B632" s="3"/>
      <c r="C632" s="3"/>
      <c r="D632" s="3"/>
      <c r="E632" s="41"/>
      <c r="F632" s="41"/>
      <c r="G632" s="5"/>
      <c r="H632" s="5"/>
      <c r="I632" s="7">
        <f t="shared" si="68"/>
        <v>0</v>
      </c>
      <c r="J632" s="5"/>
      <c r="K632" s="9" t="str">
        <f t="shared" si="69"/>
        <v>0</v>
      </c>
      <c r="L632" s="27">
        <f t="shared" si="71"/>
        <v>0</v>
      </c>
      <c r="M632" s="10"/>
      <c r="N632" s="11">
        <f>J632-K608</f>
        <v>-52</v>
      </c>
    </row>
    <row r="633" spans="1:14" s="12" customFormat="1" ht="42" customHeight="1" outlineLevel="1" thickBot="1">
      <c r="A633" s="37"/>
      <c r="B633" s="3"/>
      <c r="C633" s="3"/>
      <c r="D633" s="3"/>
      <c r="E633" s="41"/>
      <c r="F633" s="41"/>
      <c r="G633" s="5"/>
      <c r="H633" s="5"/>
      <c r="I633" s="7">
        <f t="shared" si="68"/>
        <v>0</v>
      </c>
      <c r="J633" s="5"/>
      <c r="K633" s="9" t="str">
        <f t="shared" si="69"/>
        <v>0</v>
      </c>
      <c r="L633" s="27">
        <f t="shared" si="71"/>
        <v>0</v>
      </c>
      <c r="M633" s="10"/>
      <c r="N633" s="11">
        <f>J633-K608</f>
        <v>-52</v>
      </c>
    </row>
    <row r="634" spans="1:14" s="12" customFormat="1" ht="42" customHeight="1" outlineLevel="1" thickBot="1">
      <c r="A634" s="37"/>
      <c r="B634" s="3"/>
      <c r="C634" s="3"/>
      <c r="D634" s="3"/>
      <c r="E634" s="41"/>
      <c r="F634" s="41"/>
      <c r="G634" s="5"/>
      <c r="H634" s="5"/>
      <c r="I634" s="7">
        <f t="shared" si="68"/>
        <v>0</v>
      </c>
      <c r="J634" s="5"/>
      <c r="K634" s="9" t="str">
        <f t="shared" si="69"/>
        <v>0</v>
      </c>
      <c r="L634" s="27">
        <f t="shared" si="71"/>
        <v>0</v>
      </c>
      <c r="M634" s="10"/>
      <c r="N634" s="11">
        <f>J634-K608</f>
        <v>-52</v>
      </c>
    </row>
    <row r="635" spans="1:14" s="12" customFormat="1" ht="42" customHeight="1" outlineLevel="1" thickBot="1">
      <c r="A635" s="37"/>
      <c r="B635" s="3"/>
      <c r="C635" s="3"/>
      <c r="D635" s="3"/>
      <c r="E635" s="41"/>
      <c r="F635" s="41"/>
      <c r="G635" s="5"/>
      <c r="H635" s="5"/>
      <c r="I635" s="7">
        <f t="shared" si="68"/>
        <v>0</v>
      </c>
      <c r="J635" s="5"/>
      <c r="K635" s="9" t="str">
        <f t="shared" si="69"/>
        <v>0</v>
      </c>
      <c r="L635" s="27">
        <f t="shared" si="71"/>
        <v>0</v>
      </c>
      <c r="M635" s="10"/>
      <c r="N635" s="11">
        <f>J635-K608</f>
        <v>-52</v>
      </c>
    </row>
    <row r="636" spans="1:14" s="12" customFormat="1" ht="42" customHeight="1" outlineLevel="1" thickBot="1">
      <c r="A636" s="37"/>
      <c r="B636" s="3"/>
      <c r="C636" s="3"/>
      <c r="D636" s="3"/>
      <c r="E636" s="41"/>
      <c r="F636" s="41"/>
      <c r="G636" s="5"/>
      <c r="H636" s="5"/>
      <c r="I636" s="7">
        <f t="shared" si="68"/>
        <v>0</v>
      </c>
      <c r="J636" s="5"/>
      <c r="K636" s="9" t="str">
        <f t="shared" si="69"/>
        <v>0</v>
      </c>
      <c r="L636" s="27">
        <f t="shared" si="71"/>
        <v>0</v>
      </c>
      <c r="M636" s="10"/>
      <c r="N636" s="11">
        <f>J636-K608</f>
        <v>-52</v>
      </c>
    </row>
    <row r="637" spans="1:14" s="12" customFormat="1" ht="42" customHeight="1" outlineLevel="1" thickBot="1">
      <c r="A637" s="37"/>
      <c r="B637" s="3"/>
      <c r="C637" s="3"/>
      <c r="D637" s="3"/>
      <c r="E637" s="41"/>
      <c r="F637" s="41"/>
      <c r="G637" s="5"/>
      <c r="H637" s="5"/>
      <c r="I637" s="7">
        <f t="shared" si="68"/>
        <v>0</v>
      </c>
      <c r="J637" s="5"/>
      <c r="K637" s="9" t="str">
        <f t="shared" si="69"/>
        <v>0</v>
      </c>
      <c r="L637" s="27">
        <f t="shared" si="71"/>
        <v>0</v>
      </c>
      <c r="M637" s="10"/>
      <c r="N637" s="11">
        <f>J637-K608</f>
        <v>-52</v>
      </c>
    </row>
    <row r="638" spans="1:14" s="12" customFormat="1" ht="42" customHeight="1" outlineLevel="1" thickBot="1">
      <c r="A638" s="37"/>
      <c r="B638" s="3"/>
      <c r="C638" s="3"/>
      <c r="D638" s="3"/>
      <c r="E638" s="41"/>
      <c r="F638" s="41"/>
      <c r="G638" s="5"/>
      <c r="H638" s="5"/>
      <c r="I638" s="7">
        <f t="shared" si="68"/>
        <v>0</v>
      </c>
      <c r="J638" s="5"/>
      <c r="K638" s="9" t="str">
        <f t="shared" si="69"/>
        <v>0</v>
      </c>
      <c r="L638" s="27">
        <f t="shared" si="71"/>
        <v>0</v>
      </c>
      <c r="M638" s="10"/>
      <c r="N638" s="11">
        <f>J638-K608</f>
        <v>-52</v>
      </c>
    </row>
    <row r="639" spans="1:14" s="12" customFormat="1" ht="42" customHeight="1" outlineLevel="1" thickBot="1">
      <c r="A639" s="37"/>
      <c r="B639" s="3"/>
      <c r="C639" s="3"/>
      <c r="D639" s="3"/>
      <c r="E639" s="41"/>
      <c r="F639" s="41"/>
      <c r="G639" s="5"/>
      <c r="H639" s="5"/>
      <c r="I639" s="7">
        <f t="shared" si="68"/>
        <v>0</v>
      </c>
      <c r="J639" s="5"/>
      <c r="K639" s="9" t="str">
        <f t="shared" si="69"/>
        <v>0</v>
      </c>
      <c r="L639" s="27">
        <f t="shared" si="71"/>
        <v>0</v>
      </c>
      <c r="M639" s="10"/>
      <c r="N639" s="11">
        <f>J639-K608</f>
        <v>-52</v>
      </c>
    </row>
    <row r="640" spans="1:14" s="12" customFormat="1" ht="42" customHeight="1" outlineLevel="1" thickBot="1">
      <c r="A640" s="37"/>
      <c r="B640" s="3"/>
      <c r="C640" s="3"/>
      <c r="D640" s="3"/>
      <c r="E640" s="41"/>
      <c r="F640" s="41"/>
      <c r="G640" s="5"/>
      <c r="H640" s="5"/>
      <c r="I640" s="7">
        <f t="shared" si="68"/>
        <v>0</v>
      </c>
      <c r="J640" s="5"/>
      <c r="K640" s="9" t="str">
        <f>IF(N640&gt;0,ROUND((N640/1),2),"0")</f>
        <v>0</v>
      </c>
      <c r="L640" s="27">
        <f>SUM(I640+K640)</f>
        <v>0</v>
      </c>
      <c r="M640" s="10"/>
      <c r="N640" s="11">
        <f>J640-K608</f>
        <v>-52</v>
      </c>
    </row>
    <row r="641" spans="1:14" s="12" customFormat="1" ht="42" customHeight="1" outlineLevel="1" thickBot="1">
      <c r="A641" s="37"/>
      <c r="B641" s="3"/>
      <c r="C641" s="3"/>
      <c r="D641" s="3"/>
      <c r="E641" s="41"/>
      <c r="F641" s="41"/>
      <c r="G641" s="5"/>
      <c r="H641" s="5"/>
      <c r="I641" s="7">
        <f t="shared" si="68"/>
        <v>0</v>
      </c>
      <c r="J641" s="5"/>
      <c r="K641" s="9" t="str">
        <f>IF(N641&gt;0,ROUND((N641/1),2),"0")</f>
        <v>0</v>
      </c>
      <c r="L641" s="27">
        <f>SUM(I641+K641)</f>
        <v>0</v>
      </c>
      <c r="M641" s="10"/>
      <c r="N641" s="11">
        <f>J641-K608</f>
        <v>-52</v>
      </c>
    </row>
    <row r="642" spans="1:14" s="12" customFormat="1" ht="42" customHeight="1" outlineLevel="1" thickBot="1">
      <c r="A642" s="37"/>
      <c r="B642" s="3"/>
      <c r="C642" s="3"/>
      <c r="D642" s="3"/>
      <c r="E642" s="41"/>
      <c r="F642" s="41"/>
      <c r="G642" s="5"/>
      <c r="H642" s="5"/>
      <c r="I642" s="7">
        <f t="shared" si="68"/>
        <v>0</v>
      </c>
      <c r="J642" s="5"/>
      <c r="K642" s="9" t="str">
        <f>IF(N642&gt;0,ROUND((N642/1),2),"0")</f>
        <v>0</v>
      </c>
      <c r="L642" s="27">
        <f>SUM(I642+K642)</f>
        <v>0</v>
      </c>
      <c r="M642" s="10"/>
      <c r="N642" s="11">
        <f>J642-K608</f>
        <v>-52</v>
      </c>
    </row>
    <row r="643" spans="1:14" s="12" customFormat="1" ht="42" customHeight="1" outlineLevel="1" thickBot="1">
      <c r="A643" s="37"/>
      <c r="B643" s="13"/>
      <c r="C643" s="13"/>
      <c r="D643" s="13"/>
      <c r="E643" s="42"/>
      <c r="F643" s="42"/>
      <c r="G643" s="15"/>
      <c r="H643" s="15"/>
      <c r="I643" s="17">
        <f t="shared" si="68"/>
        <v>0</v>
      </c>
      <c r="J643" s="15"/>
      <c r="K643" s="19" t="str">
        <f>IF(N643&gt;0,ROUND((N643/1),2),"0")</f>
        <v>0</v>
      </c>
      <c r="L643" s="29">
        <f>SUM(I643+K643)</f>
        <v>0</v>
      </c>
      <c r="M643" s="20"/>
      <c r="N643" s="11">
        <f>J643-K608</f>
        <v>-52</v>
      </c>
    </row>
    <row r="644" spans="1:13" ht="33" customHeight="1" thickBot="1" thickTop="1">
      <c r="A644" s="43" t="str">
        <f>C645</f>
        <v>NC2-L</v>
      </c>
      <c r="B644" s="38" t="s">
        <v>16</v>
      </c>
      <c r="C644" s="38"/>
      <c r="D644" s="38"/>
      <c r="E644" s="38" t="s">
        <v>44</v>
      </c>
      <c r="F644" s="38"/>
      <c r="G644" s="38"/>
      <c r="H644" s="38"/>
      <c r="I644" s="38"/>
      <c r="J644" s="32" t="s">
        <v>17</v>
      </c>
      <c r="K644" s="38"/>
      <c r="L644" s="38"/>
      <c r="M644" s="39"/>
    </row>
    <row r="645" spans="1:13" ht="63.75" thickBot="1">
      <c r="A645" s="34"/>
      <c r="B645" s="21" t="s">
        <v>11</v>
      </c>
      <c r="C645" s="5" t="s">
        <v>121</v>
      </c>
      <c r="D645" s="21" t="s">
        <v>12</v>
      </c>
      <c r="E645" s="23" t="s">
        <v>82</v>
      </c>
      <c r="F645" s="21" t="s">
        <v>22</v>
      </c>
      <c r="G645" s="5">
        <v>134</v>
      </c>
      <c r="H645" s="21" t="s">
        <v>13</v>
      </c>
      <c r="I645" s="24">
        <f>G645/K645</f>
        <v>2.977777777777778</v>
      </c>
      <c r="J645" s="21" t="s">
        <v>14</v>
      </c>
      <c r="K645" s="25">
        <v>45</v>
      </c>
      <c r="L645" s="28"/>
      <c r="M645" s="26">
        <v>90</v>
      </c>
    </row>
    <row r="646" spans="1:13" s="2" customFormat="1" ht="63.75" thickBot="1">
      <c r="A646" s="34"/>
      <c r="B646" s="21" t="s">
        <v>0</v>
      </c>
      <c r="C646" s="21" t="s">
        <v>1</v>
      </c>
      <c r="D646" s="21" t="s">
        <v>2</v>
      </c>
      <c r="E646" s="40" t="s">
        <v>3</v>
      </c>
      <c r="F646" s="40"/>
      <c r="G646" s="21" t="s">
        <v>4</v>
      </c>
      <c r="H646" s="21"/>
      <c r="I646" s="21" t="s">
        <v>6</v>
      </c>
      <c r="J646" s="21" t="s">
        <v>7</v>
      </c>
      <c r="K646" s="21" t="s">
        <v>8</v>
      </c>
      <c r="L646" s="28" t="s">
        <v>9</v>
      </c>
      <c r="M646" s="22" t="s">
        <v>10</v>
      </c>
    </row>
    <row r="647" spans="1:14" s="12" customFormat="1" ht="42" customHeight="1" outlineLevel="1" thickBot="1">
      <c r="A647" s="34"/>
      <c r="B647" s="3">
        <v>52</v>
      </c>
      <c r="C647" s="3">
        <v>1</v>
      </c>
      <c r="D647" s="3" t="s">
        <v>72</v>
      </c>
      <c r="E647" s="41" t="s">
        <v>37</v>
      </c>
      <c r="F647" s="41"/>
      <c r="G647" s="5" t="s">
        <v>18</v>
      </c>
      <c r="H647" s="5"/>
      <c r="I647" s="7">
        <f aca="true" t="shared" si="72" ref="I647:I680">SUM(G647:H647)</f>
        <v>0</v>
      </c>
      <c r="J647" s="5"/>
      <c r="K647" s="9" t="str">
        <f aca="true" t="shared" si="73" ref="K647:K676">IF(N647&gt;0,ROUND((N647/1),2),"0")</f>
        <v>0</v>
      </c>
      <c r="L647" s="27">
        <f>SUM(I647+K647)</f>
        <v>0</v>
      </c>
      <c r="M647" s="31"/>
      <c r="N647" s="11">
        <f>J647-K645</f>
        <v>-45</v>
      </c>
    </row>
    <row r="648" spans="1:14" s="12" customFormat="1" ht="42" customHeight="1" outlineLevel="1" thickBot="1">
      <c r="A648" s="34"/>
      <c r="B648" s="3">
        <v>59</v>
      </c>
      <c r="C648" s="3">
        <v>2</v>
      </c>
      <c r="D648" s="3" t="s">
        <v>68</v>
      </c>
      <c r="E648" s="41" t="s">
        <v>35</v>
      </c>
      <c r="F648" s="41"/>
      <c r="G648" s="5" t="s">
        <v>18</v>
      </c>
      <c r="H648" s="5"/>
      <c r="I648" s="7">
        <f t="shared" si="72"/>
        <v>0</v>
      </c>
      <c r="J648" s="5"/>
      <c r="K648" s="9" t="str">
        <f t="shared" si="73"/>
        <v>0</v>
      </c>
      <c r="L648" s="27">
        <f aca="true" t="shared" si="74" ref="L648:L653">SUM(I648+K648)</f>
        <v>0</v>
      </c>
      <c r="M648" s="10"/>
      <c r="N648" s="11">
        <f>J648-K645</f>
        <v>-45</v>
      </c>
    </row>
    <row r="649" spans="1:14" s="12" customFormat="1" ht="42" customHeight="1" outlineLevel="1" thickBot="1">
      <c r="A649" s="34"/>
      <c r="B649" s="3">
        <v>29</v>
      </c>
      <c r="C649" s="3">
        <v>3</v>
      </c>
      <c r="D649" s="3" t="s">
        <v>67</v>
      </c>
      <c r="E649" s="41" t="s">
        <v>34</v>
      </c>
      <c r="F649" s="41"/>
      <c r="G649" s="5">
        <v>0</v>
      </c>
      <c r="H649" s="5"/>
      <c r="I649" s="7">
        <f t="shared" si="72"/>
        <v>0</v>
      </c>
      <c r="J649" s="5">
        <v>30.05</v>
      </c>
      <c r="K649" s="9" t="str">
        <f t="shared" si="73"/>
        <v>0</v>
      </c>
      <c r="L649" s="27">
        <f t="shared" si="74"/>
        <v>0</v>
      </c>
      <c r="M649" s="10" t="s">
        <v>32</v>
      </c>
      <c r="N649" s="11">
        <f>J649-K645</f>
        <v>-14.95</v>
      </c>
    </row>
    <row r="650" spans="1:14" s="12" customFormat="1" ht="42" customHeight="1" outlineLevel="1" thickBot="1">
      <c r="A650" s="34"/>
      <c r="B650" s="3">
        <v>14</v>
      </c>
      <c r="C650" s="3">
        <v>4</v>
      </c>
      <c r="D650" s="3" t="s">
        <v>88</v>
      </c>
      <c r="E650" s="41" t="s">
        <v>45</v>
      </c>
      <c r="F650" s="41"/>
      <c r="G650" s="5" t="s">
        <v>18</v>
      </c>
      <c r="H650" s="5"/>
      <c r="I650" s="7">
        <f t="shared" si="72"/>
        <v>0</v>
      </c>
      <c r="J650" s="5"/>
      <c r="K650" s="9" t="str">
        <f t="shared" si="73"/>
        <v>0</v>
      </c>
      <c r="L650" s="27">
        <f t="shared" si="74"/>
        <v>0</v>
      </c>
      <c r="M650" s="10"/>
      <c r="N650" s="11">
        <f>J650-K645</f>
        <v>-45</v>
      </c>
    </row>
    <row r="651" spans="1:14" s="12" customFormat="1" ht="42" customHeight="1" outlineLevel="1" thickBot="1">
      <c r="A651" s="34"/>
      <c r="B651" s="3">
        <v>68</v>
      </c>
      <c r="C651" s="3">
        <v>5</v>
      </c>
      <c r="D651" s="3" t="s">
        <v>71</v>
      </c>
      <c r="E651" s="41" t="s">
        <v>21</v>
      </c>
      <c r="F651" s="41"/>
      <c r="G651" s="5" t="s">
        <v>18</v>
      </c>
      <c r="H651" s="5"/>
      <c r="I651" s="7">
        <f t="shared" si="72"/>
        <v>0</v>
      </c>
      <c r="J651" s="5"/>
      <c r="K651" s="9" t="str">
        <f t="shared" si="73"/>
        <v>0</v>
      </c>
      <c r="L651" s="27">
        <f t="shared" si="74"/>
        <v>0</v>
      </c>
      <c r="M651" s="10"/>
      <c r="N651" s="11">
        <f>J651-K645</f>
        <v>-45</v>
      </c>
    </row>
    <row r="652" spans="1:14" s="12" customFormat="1" ht="42" customHeight="1" outlineLevel="1" thickBot="1">
      <c r="A652" s="34"/>
      <c r="B652" s="3"/>
      <c r="C652" s="3"/>
      <c r="D652" s="3"/>
      <c r="E652" s="41"/>
      <c r="F652" s="41"/>
      <c r="G652" s="5"/>
      <c r="H652" s="5"/>
      <c r="I652" s="7">
        <f t="shared" si="72"/>
        <v>0</v>
      </c>
      <c r="J652" s="5"/>
      <c r="K652" s="9" t="str">
        <f t="shared" si="73"/>
        <v>0</v>
      </c>
      <c r="L652" s="27">
        <f t="shared" si="74"/>
        <v>0</v>
      </c>
      <c r="M652" s="10"/>
      <c r="N652" s="11">
        <f>J652-K645</f>
        <v>-45</v>
      </c>
    </row>
    <row r="653" spans="1:14" s="12" customFormat="1" ht="42" customHeight="1" outlineLevel="1" thickBot="1">
      <c r="A653" s="34"/>
      <c r="B653" s="3"/>
      <c r="C653" s="3"/>
      <c r="D653" s="3"/>
      <c r="E653" s="41"/>
      <c r="F653" s="41"/>
      <c r="G653" s="5"/>
      <c r="H653" s="5"/>
      <c r="I653" s="7">
        <f t="shared" si="72"/>
        <v>0</v>
      </c>
      <c r="J653" s="5"/>
      <c r="K653" s="9" t="str">
        <f t="shared" si="73"/>
        <v>0</v>
      </c>
      <c r="L653" s="27">
        <f t="shared" si="74"/>
        <v>0</v>
      </c>
      <c r="M653" s="10"/>
      <c r="N653" s="11">
        <f>J653-K645</f>
        <v>-45</v>
      </c>
    </row>
    <row r="654" spans="1:14" s="12" customFormat="1" ht="42" customHeight="1" outlineLevel="1" thickBot="1">
      <c r="A654" s="34"/>
      <c r="B654" s="3"/>
      <c r="C654" s="3"/>
      <c r="D654" s="3"/>
      <c r="E654" s="41"/>
      <c r="F654" s="41"/>
      <c r="G654" s="5"/>
      <c r="H654" s="5"/>
      <c r="I654" s="7">
        <f t="shared" si="72"/>
        <v>0</v>
      </c>
      <c r="J654" s="5"/>
      <c r="K654" s="9" t="str">
        <f t="shared" si="73"/>
        <v>0</v>
      </c>
      <c r="L654" s="27">
        <f>SUM(I654+K654)</f>
        <v>0</v>
      </c>
      <c r="M654" s="10"/>
      <c r="N654" s="11">
        <f>J654-K644</f>
        <v>0</v>
      </c>
    </row>
    <row r="655" spans="1:14" s="12" customFormat="1" ht="42" customHeight="1" outlineLevel="1" thickBot="1">
      <c r="A655" s="34"/>
      <c r="B655" s="3"/>
      <c r="C655" s="3"/>
      <c r="D655" s="3"/>
      <c r="E655" s="41"/>
      <c r="F655" s="41"/>
      <c r="G655" s="5"/>
      <c r="H655" s="5"/>
      <c r="I655" s="7">
        <f t="shared" si="72"/>
        <v>0</v>
      </c>
      <c r="J655" s="5"/>
      <c r="K655" s="9" t="str">
        <f t="shared" si="73"/>
        <v>0</v>
      </c>
      <c r="L655" s="27">
        <f aca="true" t="shared" si="75" ref="L655:L676">SUM(I655+K655)</f>
        <v>0</v>
      </c>
      <c r="M655" s="10"/>
      <c r="N655" s="11">
        <f>J655-K645</f>
        <v>-45</v>
      </c>
    </row>
    <row r="656" spans="1:14" s="12" customFormat="1" ht="42" customHeight="1" outlineLevel="1" thickBot="1">
      <c r="A656" s="34"/>
      <c r="B656" s="3"/>
      <c r="C656" s="3"/>
      <c r="D656" s="3"/>
      <c r="E656" s="41"/>
      <c r="F656" s="41"/>
      <c r="G656" s="5"/>
      <c r="H656" s="5"/>
      <c r="I656" s="7">
        <f t="shared" si="72"/>
        <v>0</v>
      </c>
      <c r="J656" s="5"/>
      <c r="K656" s="9" t="str">
        <f t="shared" si="73"/>
        <v>0</v>
      </c>
      <c r="L656" s="27">
        <f t="shared" si="75"/>
        <v>0</v>
      </c>
      <c r="M656" s="10"/>
      <c r="N656" s="11">
        <f>J656-K645</f>
        <v>-45</v>
      </c>
    </row>
    <row r="657" spans="1:14" s="12" customFormat="1" ht="42" customHeight="1" outlineLevel="1" thickBot="1">
      <c r="A657" s="34"/>
      <c r="B657" s="3"/>
      <c r="C657" s="3"/>
      <c r="D657" s="3"/>
      <c r="E657" s="41"/>
      <c r="F657" s="41"/>
      <c r="G657" s="5"/>
      <c r="H657" s="5"/>
      <c r="I657" s="7">
        <f t="shared" si="72"/>
        <v>0</v>
      </c>
      <c r="J657" s="5"/>
      <c r="K657" s="9" t="str">
        <f t="shared" si="73"/>
        <v>0</v>
      </c>
      <c r="L657" s="27">
        <f t="shared" si="75"/>
        <v>0</v>
      </c>
      <c r="M657" s="10"/>
      <c r="N657" s="11">
        <f>J657-K645</f>
        <v>-45</v>
      </c>
    </row>
    <row r="658" spans="1:14" s="12" customFormat="1" ht="42" customHeight="1" outlineLevel="1" thickBot="1">
      <c r="A658" s="34"/>
      <c r="B658" s="3"/>
      <c r="C658" s="3"/>
      <c r="D658" s="3"/>
      <c r="E658" s="41"/>
      <c r="F658" s="41"/>
      <c r="G658" s="5"/>
      <c r="H658" s="5"/>
      <c r="I658" s="7">
        <f t="shared" si="72"/>
        <v>0</v>
      </c>
      <c r="J658" s="5"/>
      <c r="K658" s="9" t="str">
        <f t="shared" si="73"/>
        <v>0</v>
      </c>
      <c r="L658" s="27">
        <f t="shared" si="75"/>
        <v>0</v>
      </c>
      <c r="M658" s="10"/>
      <c r="N658" s="11">
        <f>J658-K645</f>
        <v>-45</v>
      </c>
    </row>
    <row r="659" spans="1:14" s="12" customFormat="1" ht="42" customHeight="1" outlineLevel="1" thickBot="1">
      <c r="A659" s="34"/>
      <c r="B659" s="3"/>
      <c r="C659" s="3"/>
      <c r="D659" s="3"/>
      <c r="E659" s="41"/>
      <c r="F659" s="41"/>
      <c r="G659" s="5"/>
      <c r="H659" s="5"/>
      <c r="I659" s="7">
        <f t="shared" si="72"/>
        <v>0</v>
      </c>
      <c r="J659" s="5"/>
      <c r="K659" s="9" t="str">
        <f t="shared" si="73"/>
        <v>0</v>
      </c>
      <c r="L659" s="27">
        <f t="shared" si="75"/>
        <v>0</v>
      </c>
      <c r="M659" s="10"/>
      <c r="N659" s="11">
        <f>J659-K645</f>
        <v>-45</v>
      </c>
    </row>
    <row r="660" spans="1:14" s="12" customFormat="1" ht="42" customHeight="1" outlineLevel="1" thickBot="1">
      <c r="A660" s="34"/>
      <c r="B660" s="3"/>
      <c r="C660" s="3"/>
      <c r="D660" s="3"/>
      <c r="E660" s="41"/>
      <c r="F660" s="41"/>
      <c r="G660" s="5"/>
      <c r="H660" s="5"/>
      <c r="I660" s="7">
        <f t="shared" si="72"/>
        <v>0</v>
      </c>
      <c r="J660" s="5"/>
      <c r="K660" s="9" t="str">
        <f t="shared" si="73"/>
        <v>0</v>
      </c>
      <c r="L660" s="27">
        <f t="shared" si="75"/>
        <v>0</v>
      </c>
      <c r="M660" s="10"/>
      <c r="N660" s="11">
        <f>J660-K645</f>
        <v>-45</v>
      </c>
    </row>
    <row r="661" spans="1:14" s="12" customFormat="1" ht="42" customHeight="1" outlineLevel="1" thickBot="1">
      <c r="A661" s="34"/>
      <c r="B661" s="3"/>
      <c r="C661" s="3"/>
      <c r="D661" s="3"/>
      <c r="E661" s="41"/>
      <c r="F661" s="41"/>
      <c r="G661" s="5"/>
      <c r="H661" s="5"/>
      <c r="I661" s="7">
        <f t="shared" si="72"/>
        <v>0</v>
      </c>
      <c r="J661" s="5"/>
      <c r="K661" s="9" t="str">
        <f t="shared" si="73"/>
        <v>0</v>
      </c>
      <c r="L661" s="27">
        <f t="shared" si="75"/>
        <v>0</v>
      </c>
      <c r="M661" s="10"/>
      <c r="N661" s="11">
        <f>J661-K645</f>
        <v>-45</v>
      </c>
    </row>
    <row r="662" spans="1:14" s="12" customFormat="1" ht="42" customHeight="1" outlineLevel="1" thickBot="1">
      <c r="A662" s="34"/>
      <c r="B662" s="3"/>
      <c r="C662" s="3"/>
      <c r="D662" s="3"/>
      <c r="E662" s="41"/>
      <c r="F662" s="41"/>
      <c r="G662" s="5"/>
      <c r="H662" s="5"/>
      <c r="I662" s="7">
        <f t="shared" si="72"/>
        <v>0</v>
      </c>
      <c r="J662" s="5"/>
      <c r="K662" s="9" t="str">
        <f t="shared" si="73"/>
        <v>0</v>
      </c>
      <c r="L662" s="27">
        <f t="shared" si="75"/>
        <v>0</v>
      </c>
      <c r="M662" s="10"/>
      <c r="N662" s="11">
        <f>J662-K645</f>
        <v>-45</v>
      </c>
    </row>
    <row r="663" spans="1:14" s="12" customFormat="1" ht="42" customHeight="1" outlineLevel="1" thickBot="1">
      <c r="A663" s="34"/>
      <c r="B663" s="3"/>
      <c r="C663" s="3"/>
      <c r="D663" s="3"/>
      <c r="E663" s="41"/>
      <c r="F663" s="41"/>
      <c r="G663" s="5"/>
      <c r="H663" s="5"/>
      <c r="I663" s="7">
        <f t="shared" si="72"/>
        <v>0</v>
      </c>
      <c r="J663" s="5"/>
      <c r="K663" s="9" t="str">
        <f t="shared" si="73"/>
        <v>0</v>
      </c>
      <c r="L663" s="27">
        <f t="shared" si="75"/>
        <v>0</v>
      </c>
      <c r="M663" s="10"/>
      <c r="N663" s="11">
        <f>J663-K645</f>
        <v>-45</v>
      </c>
    </row>
    <row r="664" spans="1:14" s="12" customFormat="1" ht="42" customHeight="1" outlineLevel="1" thickBot="1">
      <c r="A664" s="34"/>
      <c r="B664" s="3"/>
      <c r="C664" s="3"/>
      <c r="D664" s="3"/>
      <c r="E664" s="41"/>
      <c r="F664" s="41"/>
      <c r="G664" s="5"/>
      <c r="H664" s="5"/>
      <c r="I664" s="7">
        <f t="shared" si="72"/>
        <v>0</v>
      </c>
      <c r="J664" s="5"/>
      <c r="K664" s="9" t="str">
        <f t="shared" si="73"/>
        <v>0</v>
      </c>
      <c r="L664" s="27">
        <f t="shared" si="75"/>
        <v>0</v>
      </c>
      <c r="M664" s="10"/>
      <c r="N664" s="11">
        <f>J664-K645</f>
        <v>-45</v>
      </c>
    </row>
    <row r="665" spans="1:14" s="12" customFormat="1" ht="42" customHeight="1" outlineLevel="1" thickBot="1">
      <c r="A665" s="34"/>
      <c r="B665" s="3"/>
      <c r="C665" s="3"/>
      <c r="D665" s="3"/>
      <c r="E665" s="41"/>
      <c r="F665" s="41"/>
      <c r="G665" s="5"/>
      <c r="H665" s="5"/>
      <c r="I665" s="7">
        <f t="shared" si="72"/>
        <v>0</v>
      </c>
      <c r="J665" s="5"/>
      <c r="K665" s="9" t="str">
        <f t="shared" si="73"/>
        <v>0</v>
      </c>
      <c r="L665" s="27">
        <f t="shared" si="75"/>
        <v>0</v>
      </c>
      <c r="M665" s="10"/>
      <c r="N665" s="11">
        <f>J665-K645</f>
        <v>-45</v>
      </c>
    </row>
    <row r="666" spans="1:14" s="12" customFormat="1" ht="42" customHeight="1" outlineLevel="1" thickBot="1">
      <c r="A666" s="34"/>
      <c r="B666" s="3"/>
      <c r="C666" s="3"/>
      <c r="D666" s="3"/>
      <c r="E666" s="41"/>
      <c r="F666" s="41"/>
      <c r="G666" s="5"/>
      <c r="H666" s="5"/>
      <c r="I666" s="7">
        <f t="shared" si="72"/>
        <v>0</v>
      </c>
      <c r="J666" s="5"/>
      <c r="K666" s="9" t="str">
        <f t="shared" si="73"/>
        <v>0</v>
      </c>
      <c r="L666" s="27">
        <f t="shared" si="75"/>
        <v>0</v>
      </c>
      <c r="M666" s="10"/>
      <c r="N666" s="11">
        <f>J666-K645</f>
        <v>-45</v>
      </c>
    </row>
    <row r="667" spans="1:14" s="12" customFormat="1" ht="42" customHeight="1" outlineLevel="1" thickBot="1">
      <c r="A667" s="34"/>
      <c r="B667" s="3"/>
      <c r="C667" s="3"/>
      <c r="D667" s="3"/>
      <c r="E667" s="41"/>
      <c r="F667" s="41"/>
      <c r="G667" s="5"/>
      <c r="H667" s="5"/>
      <c r="I667" s="7">
        <f t="shared" si="72"/>
        <v>0</v>
      </c>
      <c r="J667" s="5"/>
      <c r="K667" s="9" t="str">
        <f t="shared" si="73"/>
        <v>0</v>
      </c>
      <c r="L667" s="27">
        <f t="shared" si="75"/>
        <v>0</v>
      </c>
      <c r="M667" s="10"/>
      <c r="N667" s="11">
        <f>J667-K645</f>
        <v>-45</v>
      </c>
    </row>
    <row r="668" spans="1:14" s="12" customFormat="1" ht="42" customHeight="1" outlineLevel="1" thickBot="1">
      <c r="A668" s="34"/>
      <c r="B668" s="3"/>
      <c r="C668" s="3"/>
      <c r="D668" s="3"/>
      <c r="E668" s="41"/>
      <c r="F668" s="41"/>
      <c r="G668" s="5"/>
      <c r="H668" s="5"/>
      <c r="I668" s="7">
        <f t="shared" si="72"/>
        <v>0</v>
      </c>
      <c r="J668" s="5"/>
      <c r="K668" s="9" t="str">
        <f t="shared" si="73"/>
        <v>0</v>
      </c>
      <c r="L668" s="27">
        <f t="shared" si="75"/>
        <v>0</v>
      </c>
      <c r="M668" s="10"/>
      <c r="N668" s="11">
        <f>J668-K645</f>
        <v>-45</v>
      </c>
    </row>
    <row r="669" spans="1:14" s="12" customFormat="1" ht="42" customHeight="1" outlineLevel="1" thickBot="1">
      <c r="A669" s="34"/>
      <c r="B669" s="3"/>
      <c r="C669" s="3"/>
      <c r="D669" s="3"/>
      <c r="E669" s="41"/>
      <c r="F669" s="41"/>
      <c r="G669" s="5"/>
      <c r="H669" s="5"/>
      <c r="I669" s="7">
        <f t="shared" si="72"/>
        <v>0</v>
      </c>
      <c r="J669" s="5"/>
      <c r="K669" s="9" t="str">
        <f t="shared" si="73"/>
        <v>0</v>
      </c>
      <c r="L669" s="27">
        <f t="shared" si="75"/>
        <v>0</v>
      </c>
      <c r="M669" s="10"/>
      <c r="N669" s="11">
        <f>J669-K645</f>
        <v>-45</v>
      </c>
    </row>
    <row r="670" spans="1:14" s="12" customFormat="1" ht="42" customHeight="1" outlineLevel="1" thickBot="1">
      <c r="A670" s="34"/>
      <c r="B670" s="3"/>
      <c r="C670" s="3"/>
      <c r="D670" s="3"/>
      <c r="E670" s="41"/>
      <c r="F670" s="41"/>
      <c r="G670" s="5"/>
      <c r="H670" s="5"/>
      <c r="I670" s="7">
        <f t="shared" si="72"/>
        <v>0</v>
      </c>
      <c r="J670" s="5"/>
      <c r="K670" s="9" t="str">
        <f t="shared" si="73"/>
        <v>0</v>
      </c>
      <c r="L670" s="27">
        <f t="shared" si="75"/>
        <v>0</v>
      </c>
      <c r="M670" s="10"/>
      <c r="N670" s="11">
        <f>J670-K645</f>
        <v>-45</v>
      </c>
    </row>
    <row r="671" spans="1:14" s="12" customFormat="1" ht="42" customHeight="1" outlineLevel="1" thickBot="1">
      <c r="A671" s="34"/>
      <c r="B671" s="3"/>
      <c r="C671" s="3"/>
      <c r="D671" s="3"/>
      <c r="E671" s="41"/>
      <c r="F671" s="41"/>
      <c r="G671" s="5"/>
      <c r="H671" s="5"/>
      <c r="I671" s="7">
        <f t="shared" si="72"/>
        <v>0</v>
      </c>
      <c r="J671" s="5"/>
      <c r="K671" s="9" t="str">
        <f t="shared" si="73"/>
        <v>0</v>
      </c>
      <c r="L671" s="27">
        <f t="shared" si="75"/>
        <v>0</v>
      </c>
      <c r="M671" s="10"/>
      <c r="N671" s="11">
        <f>J671-K645</f>
        <v>-45</v>
      </c>
    </row>
    <row r="672" spans="1:14" s="12" customFormat="1" ht="42" customHeight="1" outlineLevel="1" thickBot="1">
      <c r="A672" s="34"/>
      <c r="B672" s="3"/>
      <c r="C672" s="3"/>
      <c r="D672" s="3"/>
      <c r="E672" s="41"/>
      <c r="F672" s="41"/>
      <c r="G672" s="5"/>
      <c r="H672" s="5"/>
      <c r="I672" s="7">
        <f t="shared" si="72"/>
        <v>0</v>
      </c>
      <c r="J672" s="5"/>
      <c r="K672" s="9" t="str">
        <f t="shared" si="73"/>
        <v>0</v>
      </c>
      <c r="L672" s="27">
        <f t="shared" si="75"/>
        <v>0</v>
      </c>
      <c r="M672" s="10"/>
      <c r="N672" s="11">
        <f>J672-K645</f>
        <v>-45</v>
      </c>
    </row>
    <row r="673" spans="1:14" s="12" customFormat="1" ht="42" customHeight="1" outlineLevel="1" thickBot="1">
      <c r="A673" s="34"/>
      <c r="B673" s="3"/>
      <c r="C673" s="3"/>
      <c r="D673" s="3"/>
      <c r="E673" s="41"/>
      <c r="F673" s="41"/>
      <c r="G673" s="5"/>
      <c r="H673" s="5"/>
      <c r="I673" s="7">
        <f t="shared" si="72"/>
        <v>0</v>
      </c>
      <c r="J673" s="5"/>
      <c r="K673" s="9" t="str">
        <f t="shared" si="73"/>
        <v>0</v>
      </c>
      <c r="L673" s="27">
        <f t="shared" si="75"/>
        <v>0</v>
      </c>
      <c r="M673" s="10"/>
      <c r="N673" s="11">
        <f>J673-K645</f>
        <v>-45</v>
      </c>
    </row>
    <row r="674" spans="1:14" s="12" customFormat="1" ht="42" customHeight="1" outlineLevel="1" thickBot="1">
      <c r="A674" s="34"/>
      <c r="B674" s="3"/>
      <c r="C674" s="3"/>
      <c r="D674" s="3"/>
      <c r="E674" s="41"/>
      <c r="F674" s="41"/>
      <c r="G674" s="5"/>
      <c r="H674" s="5"/>
      <c r="I674" s="7">
        <f t="shared" si="72"/>
        <v>0</v>
      </c>
      <c r="J674" s="5"/>
      <c r="K674" s="9" t="str">
        <f t="shared" si="73"/>
        <v>0</v>
      </c>
      <c r="L674" s="27">
        <f t="shared" si="75"/>
        <v>0</v>
      </c>
      <c r="M674" s="10"/>
      <c r="N674" s="11">
        <f>J674-K645</f>
        <v>-45</v>
      </c>
    </row>
    <row r="675" spans="1:14" s="12" customFormat="1" ht="42" customHeight="1" outlineLevel="1" thickBot="1">
      <c r="A675" s="34"/>
      <c r="B675" s="3"/>
      <c r="C675" s="3"/>
      <c r="D675" s="3"/>
      <c r="E675" s="41"/>
      <c r="F675" s="41"/>
      <c r="G675" s="5"/>
      <c r="H675" s="5"/>
      <c r="I675" s="7">
        <f t="shared" si="72"/>
        <v>0</v>
      </c>
      <c r="J675" s="5"/>
      <c r="K675" s="9" t="str">
        <f t="shared" si="73"/>
        <v>0</v>
      </c>
      <c r="L675" s="27">
        <f t="shared" si="75"/>
        <v>0</v>
      </c>
      <c r="M675" s="10"/>
      <c r="N675" s="11">
        <f>J675-K645</f>
        <v>-45</v>
      </c>
    </row>
    <row r="676" spans="1:14" s="12" customFormat="1" ht="42" customHeight="1" outlineLevel="1" thickBot="1">
      <c r="A676" s="34"/>
      <c r="B676" s="3"/>
      <c r="C676" s="3"/>
      <c r="D676" s="3"/>
      <c r="E676" s="41"/>
      <c r="F676" s="41"/>
      <c r="G676" s="5"/>
      <c r="H676" s="5"/>
      <c r="I676" s="7">
        <f t="shared" si="72"/>
        <v>0</v>
      </c>
      <c r="J676" s="5"/>
      <c r="K676" s="9" t="str">
        <f t="shared" si="73"/>
        <v>0</v>
      </c>
      <c r="L676" s="27">
        <f t="shared" si="75"/>
        <v>0</v>
      </c>
      <c r="M676" s="10"/>
      <c r="N676" s="11">
        <f>J676-K645</f>
        <v>-45</v>
      </c>
    </row>
    <row r="677" spans="1:14" s="12" customFormat="1" ht="42" customHeight="1" outlineLevel="1" thickBot="1">
      <c r="A677" s="34"/>
      <c r="B677" s="3"/>
      <c r="C677" s="3"/>
      <c r="D677" s="3"/>
      <c r="E677" s="41"/>
      <c r="F677" s="41"/>
      <c r="G677" s="5"/>
      <c r="H677" s="5"/>
      <c r="I677" s="7">
        <f t="shared" si="72"/>
        <v>0</v>
      </c>
      <c r="J677" s="5"/>
      <c r="K677" s="9" t="str">
        <f>IF(N677&gt;0,ROUND((N677/1),2),"0")</f>
        <v>0</v>
      </c>
      <c r="L677" s="27">
        <f>SUM(I677+K677)</f>
        <v>0</v>
      </c>
      <c r="M677" s="10"/>
      <c r="N677" s="11">
        <f>J677-K645</f>
        <v>-45</v>
      </c>
    </row>
    <row r="678" spans="1:14" s="12" customFormat="1" ht="42" customHeight="1" outlineLevel="1" thickBot="1">
      <c r="A678" s="34"/>
      <c r="B678" s="3"/>
      <c r="C678" s="3"/>
      <c r="D678" s="3"/>
      <c r="E678" s="41"/>
      <c r="F678" s="41"/>
      <c r="G678" s="5"/>
      <c r="H678" s="5"/>
      <c r="I678" s="7">
        <f t="shared" si="72"/>
        <v>0</v>
      </c>
      <c r="J678" s="5"/>
      <c r="K678" s="9" t="str">
        <f>IF(N678&gt;0,ROUND((N678/1),2),"0")</f>
        <v>0</v>
      </c>
      <c r="L678" s="27">
        <f>SUM(I678+K678)</f>
        <v>0</v>
      </c>
      <c r="M678" s="10"/>
      <c r="N678" s="11">
        <f>J678-K645</f>
        <v>-45</v>
      </c>
    </row>
    <row r="679" spans="1:14" s="12" customFormat="1" ht="42" customHeight="1" outlineLevel="1" thickBot="1">
      <c r="A679" s="34"/>
      <c r="B679" s="3"/>
      <c r="C679" s="3"/>
      <c r="D679" s="3"/>
      <c r="E679" s="41"/>
      <c r="F679" s="41"/>
      <c r="G679" s="5"/>
      <c r="H679" s="5"/>
      <c r="I679" s="7">
        <f t="shared" si="72"/>
        <v>0</v>
      </c>
      <c r="J679" s="5"/>
      <c r="K679" s="9" t="str">
        <f>IF(N679&gt;0,ROUND((N679/1),2),"0")</f>
        <v>0</v>
      </c>
      <c r="L679" s="27">
        <f>SUM(I679+K679)</f>
        <v>0</v>
      </c>
      <c r="M679" s="10"/>
      <c r="N679" s="11">
        <f>J679-K645</f>
        <v>-45</v>
      </c>
    </row>
    <row r="680" spans="1:14" s="12" customFormat="1" ht="42" customHeight="1" outlineLevel="1" thickBot="1">
      <c r="A680" s="34"/>
      <c r="B680" s="13"/>
      <c r="C680" s="13"/>
      <c r="D680" s="13"/>
      <c r="E680" s="42"/>
      <c r="F680" s="42"/>
      <c r="G680" s="15"/>
      <c r="H680" s="15"/>
      <c r="I680" s="17">
        <f t="shared" si="72"/>
        <v>0</v>
      </c>
      <c r="J680" s="15"/>
      <c r="K680" s="19" t="str">
        <f>IF(N680&gt;0,ROUND((N680/1),2),"0")</f>
        <v>0</v>
      </c>
      <c r="L680" s="29">
        <f>SUM(I680+K680)</f>
        <v>0</v>
      </c>
      <c r="M680" s="20"/>
      <c r="N680" s="11">
        <f>J680-K645</f>
        <v>-45</v>
      </c>
    </row>
    <row r="681" spans="1:13" ht="32.25" customHeight="1" thickBot="1" thickTop="1">
      <c r="A681" s="36" t="str">
        <f>C682</f>
        <v>NC2-M</v>
      </c>
      <c r="B681" s="38" t="s">
        <v>16</v>
      </c>
      <c r="C681" s="38"/>
      <c r="D681" s="38"/>
      <c r="E681" s="38" t="s">
        <v>44</v>
      </c>
      <c r="F681" s="38"/>
      <c r="G681" s="38"/>
      <c r="H681" s="38"/>
      <c r="I681" s="38"/>
      <c r="J681" s="32" t="s">
        <v>17</v>
      </c>
      <c r="K681" s="38"/>
      <c r="L681" s="38"/>
      <c r="M681" s="39"/>
    </row>
    <row r="682" spans="1:13" ht="63.75" thickBot="1">
      <c r="A682" s="37"/>
      <c r="B682" s="21" t="s">
        <v>11</v>
      </c>
      <c r="C682" s="5" t="s">
        <v>122</v>
      </c>
      <c r="D682" s="21" t="s">
        <v>12</v>
      </c>
      <c r="E682" s="23" t="s">
        <v>93</v>
      </c>
      <c r="F682" s="21" t="s">
        <v>22</v>
      </c>
      <c r="G682" s="5">
        <f>G645</f>
        <v>134</v>
      </c>
      <c r="H682" s="21" t="s">
        <v>13</v>
      </c>
      <c r="I682" s="24">
        <f>G682/K682</f>
        <v>2.977777777777778</v>
      </c>
      <c r="J682" s="21" t="s">
        <v>14</v>
      </c>
      <c r="K682" s="25">
        <f>K645</f>
        <v>45</v>
      </c>
      <c r="L682" s="28"/>
      <c r="M682" s="26">
        <f>M645</f>
        <v>90</v>
      </c>
    </row>
    <row r="683" spans="1:13" s="2" customFormat="1" ht="63.75" thickBot="1">
      <c r="A683" s="37"/>
      <c r="B683" s="21" t="s">
        <v>0</v>
      </c>
      <c r="C683" s="21" t="s">
        <v>1</v>
      </c>
      <c r="D683" s="21" t="s">
        <v>2</v>
      </c>
      <c r="E683" s="40" t="s">
        <v>3</v>
      </c>
      <c r="F683" s="40"/>
      <c r="G683" s="21" t="s">
        <v>4</v>
      </c>
      <c r="H683" s="21"/>
      <c r="I683" s="21" t="s">
        <v>6</v>
      </c>
      <c r="J683" s="21" t="s">
        <v>7</v>
      </c>
      <c r="K683" s="21" t="s">
        <v>8</v>
      </c>
      <c r="L683" s="28" t="s">
        <v>9</v>
      </c>
      <c r="M683" s="22" t="s">
        <v>10</v>
      </c>
    </row>
    <row r="684" spans="1:14" s="12" customFormat="1" ht="42" customHeight="1" outlineLevel="1" thickBot="1">
      <c r="A684" s="37"/>
      <c r="B684" s="3">
        <v>62</v>
      </c>
      <c r="C684" s="3">
        <v>1</v>
      </c>
      <c r="D684" s="3" t="s">
        <v>112</v>
      </c>
      <c r="E684" s="41" t="s">
        <v>49</v>
      </c>
      <c r="F684" s="41"/>
      <c r="G684" s="5" t="s">
        <v>18</v>
      </c>
      <c r="H684" s="5">
        <v>0</v>
      </c>
      <c r="I684" s="7">
        <f aca="true" t="shared" si="76" ref="I684:I717">SUM(G684:H684)</f>
        <v>0</v>
      </c>
      <c r="J684" s="5"/>
      <c r="K684" s="9" t="str">
        <f aca="true" t="shared" si="77" ref="K684:K713">IF(N684&gt;0,ROUND((N684/1),2),"0")</f>
        <v>0</v>
      </c>
      <c r="L684" s="27">
        <f>SUM(I684+K684)</f>
        <v>0</v>
      </c>
      <c r="M684" s="10"/>
      <c r="N684" s="11">
        <f>J684-K682</f>
        <v>-45</v>
      </c>
    </row>
    <row r="685" spans="1:14" s="12" customFormat="1" ht="42" customHeight="1" outlineLevel="1" thickBot="1">
      <c r="A685" s="37"/>
      <c r="B685" s="3"/>
      <c r="C685" s="3"/>
      <c r="D685" s="3"/>
      <c r="E685" s="41"/>
      <c r="F685" s="41"/>
      <c r="G685" s="5"/>
      <c r="H685" s="5">
        <v>0</v>
      </c>
      <c r="I685" s="7">
        <f t="shared" si="76"/>
        <v>0</v>
      </c>
      <c r="J685" s="5"/>
      <c r="K685" s="9" t="str">
        <f t="shared" si="77"/>
        <v>0</v>
      </c>
      <c r="L685" s="27">
        <f aca="true" t="shared" si="78" ref="L685:L690">SUM(I685+K685)</f>
        <v>0</v>
      </c>
      <c r="M685" s="31"/>
      <c r="N685" s="11">
        <f>J685-K682</f>
        <v>-45</v>
      </c>
    </row>
    <row r="686" spans="1:14" s="12" customFormat="1" ht="42" customHeight="1" outlineLevel="1" thickBot="1">
      <c r="A686" s="37"/>
      <c r="B686" s="3"/>
      <c r="C686" s="3"/>
      <c r="D686" s="3"/>
      <c r="E686" s="41"/>
      <c r="F686" s="41"/>
      <c r="G686" s="5"/>
      <c r="H686" s="5">
        <v>0</v>
      </c>
      <c r="I686" s="7">
        <f t="shared" si="76"/>
        <v>0</v>
      </c>
      <c r="J686" s="5"/>
      <c r="K686" s="9" t="str">
        <f t="shared" si="77"/>
        <v>0</v>
      </c>
      <c r="L686" s="27">
        <f t="shared" si="78"/>
        <v>0</v>
      </c>
      <c r="M686" s="10"/>
      <c r="N686" s="11">
        <f>J686-K682</f>
        <v>-45</v>
      </c>
    </row>
    <row r="687" spans="1:14" s="12" customFormat="1" ht="42" customHeight="1" outlineLevel="1" thickBot="1">
      <c r="A687" s="37"/>
      <c r="B687" s="3"/>
      <c r="C687" s="3"/>
      <c r="D687" s="3"/>
      <c r="E687" s="41"/>
      <c r="F687" s="41"/>
      <c r="G687" s="5"/>
      <c r="H687" s="5">
        <v>0</v>
      </c>
      <c r="I687" s="7">
        <f t="shared" si="76"/>
        <v>0</v>
      </c>
      <c r="J687" s="5"/>
      <c r="K687" s="9" t="str">
        <f t="shared" si="77"/>
        <v>0</v>
      </c>
      <c r="L687" s="27">
        <f t="shared" si="78"/>
        <v>0</v>
      </c>
      <c r="M687" s="10"/>
      <c r="N687" s="11">
        <f>J687-K682</f>
        <v>-45</v>
      </c>
    </row>
    <row r="688" spans="1:14" s="12" customFormat="1" ht="42" customHeight="1" outlineLevel="1" thickBot="1">
      <c r="A688" s="37"/>
      <c r="B688" s="3"/>
      <c r="C688" s="3"/>
      <c r="D688" s="3"/>
      <c r="E688" s="41"/>
      <c r="F688" s="41"/>
      <c r="G688" s="5"/>
      <c r="H688" s="5">
        <v>0</v>
      </c>
      <c r="I688" s="7">
        <f t="shared" si="76"/>
        <v>0</v>
      </c>
      <c r="J688" s="5"/>
      <c r="K688" s="9" t="str">
        <f t="shared" si="77"/>
        <v>0</v>
      </c>
      <c r="L688" s="27">
        <f t="shared" si="78"/>
        <v>0</v>
      </c>
      <c r="M688" s="10"/>
      <c r="N688" s="11">
        <f>J688-K682</f>
        <v>-45</v>
      </c>
    </row>
    <row r="689" spans="1:14" s="12" customFormat="1" ht="42" customHeight="1" outlineLevel="1" thickBot="1">
      <c r="A689" s="37"/>
      <c r="B689" s="3"/>
      <c r="C689" s="3"/>
      <c r="D689" s="3"/>
      <c r="E689" s="41"/>
      <c r="F689" s="41"/>
      <c r="G689" s="5"/>
      <c r="H689" s="5">
        <v>0</v>
      </c>
      <c r="I689" s="7">
        <f t="shared" si="76"/>
        <v>0</v>
      </c>
      <c r="J689" s="5"/>
      <c r="K689" s="9" t="str">
        <f t="shared" si="77"/>
        <v>0</v>
      </c>
      <c r="L689" s="27">
        <f t="shared" si="78"/>
        <v>0</v>
      </c>
      <c r="M689" s="10"/>
      <c r="N689" s="11">
        <f>J689-K682</f>
        <v>-45</v>
      </c>
    </row>
    <row r="690" spans="1:14" s="12" customFormat="1" ht="42" customHeight="1" outlineLevel="1" thickBot="1">
      <c r="A690" s="37"/>
      <c r="B690" s="3"/>
      <c r="C690" s="3"/>
      <c r="D690" s="3"/>
      <c r="E690" s="41"/>
      <c r="F690" s="41"/>
      <c r="G690" s="5"/>
      <c r="H690" s="5">
        <v>0</v>
      </c>
      <c r="I690" s="7">
        <f t="shared" si="76"/>
        <v>0</v>
      </c>
      <c r="J690" s="5"/>
      <c r="K690" s="9" t="str">
        <f t="shared" si="77"/>
        <v>0</v>
      </c>
      <c r="L690" s="27">
        <f t="shared" si="78"/>
        <v>0</v>
      </c>
      <c r="M690" s="10"/>
      <c r="N690" s="11">
        <f>J690-K682</f>
        <v>-45</v>
      </c>
    </row>
    <row r="691" spans="1:14" s="12" customFormat="1" ht="42" customHeight="1" outlineLevel="1" thickBot="1">
      <c r="A691" s="37"/>
      <c r="B691" s="3"/>
      <c r="C691" s="3"/>
      <c r="D691" s="3"/>
      <c r="E691" s="41"/>
      <c r="F691" s="41"/>
      <c r="G691" s="5"/>
      <c r="H691" s="5">
        <v>0</v>
      </c>
      <c r="I691" s="7">
        <f t="shared" si="76"/>
        <v>0</v>
      </c>
      <c r="J691" s="5"/>
      <c r="K691" s="9" t="str">
        <f t="shared" si="77"/>
        <v>0</v>
      </c>
      <c r="L691" s="27">
        <f>SUM(I691+K691)</f>
        <v>0</v>
      </c>
      <c r="M691" s="10"/>
      <c r="N691" s="11">
        <f>J691-K681</f>
        <v>0</v>
      </c>
    </row>
    <row r="692" spans="1:14" s="12" customFormat="1" ht="42" customHeight="1" outlineLevel="1" thickBot="1">
      <c r="A692" s="37"/>
      <c r="B692" s="3"/>
      <c r="C692" s="3"/>
      <c r="D692" s="3"/>
      <c r="E692" s="41"/>
      <c r="F692" s="41"/>
      <c r="G692" s="5"/>
      <c r="H692" s="5"/>
      <c r="I692" s="7">
        <f t="shared" si="76"/>
        <v>0</v>
      </c>
      <c r="J692" s="5"/>
      <c r="K692" s="9" t="str">
        <f t="shared" si="77"/>
        <v>0</v>
      </c>
      <c r="L692" s="27">
        <f aca="true" t="shared" si="79" ref="L692:L713">SUM(I692+K692)</f>
        <v>0</v>
      </c>
      <c r="M692" s="10"/>
      <c r="N692" s="11">
        <f>J692-K682</f>
        <v>-45</v>
      </c>
    </row>
    <row r="693" spans="1:14" s="12" customFormat="1" ht="42" customHeight="1" outlineLevel="1" thickBot="1">
      <c r="A693" s="37"/>
      <c r="B693" s="3"/>
      <c r="C693" s="3"/>
      <c r="D693" s="3"/>
      <c r="E693" s="41"/>
      <c r="F693" s="41"/>
      <c r="G693" s="5"/>
      <c r="H693" s="5"/>
      <c r="I693" s="7">
        <f t="shared" si="76"/>
        <v>0</v>
      </c>
      <c r="J693" s="5"/>
      <c r="K693" s="9" t="str">
        <f t="shared" si="77"/>
        <v>0</v>
      </c>
      <c r="L693" s="27">
        <f t="shared" si="79"/>
        <v>0</v>
      </c>
      <c r="M693" s="10"/>
      <c r="N693" s="11">
        <f>J693-K682</f>
        <v>-45</v>
      </c>
    </row>
    <row r="694" spans="1:14" s="12" customFormat="1" ht="42" customHeight="1" outlineLevel="1" thickBot="1">
      <c r="A694" s="37"/>
      <c r="B694" s="3"/>
      <c r="C694" s="3"/>
      <c r="D694" s="3"/>
      <c r="E694" s="41"/>
      <c r="F694" s="41"/>
      <c r="G694" s="5"/>
      <c r="H694" s="5"/>
      <c r="I694" s="7">
        <f t="shared" si="76"/>
        <v>0</v>
      </c>
      <c r="J694" s="5"/>
      <c r="K694" s="9" t="str">
        <f t="shared" si="77"/>
        <v>0</v>
      </c>
      <c r="L694" s="27">
        <f t="shared" si="79"/>
        <v>0</v>
      </c>
      <c r="M694" s="10"/>
      <c r="N694" s="11">
        <f>J694-K682</f>
        <v>-45</v>
      </c>
    </row>
    <row r="695" spans="1:14" s="12" customFormat="1" ht="42" customHeight="1" outlineLevel="1" thickBot="1">
      <c r="A695" s="37"/>
      <c r="B695" s="3"/>
      <c r="C695" s="3"/>
      <c r="D695" s="3"/>
      <c r="E695" s="41"/>
      <c r="F695" s="41"/>
      <c r="G695" s="5"/>
      <c r="H695" s="5"/>
      <c r="I695" s="7">
        <f t="shared" si="76"/>
        <v>0</v>
      </c>
      <c r="J695" s="5"/>
      <c r="K695" s="9" t="str">
        <f t="shared" si="77"/>
        <v>0</v>
      </c>
      <c r="L695" s="27">
        <f t="shared" si="79"/>
        <v>0</v>
      </c>
      <c r="M695" s="10"/>
      <c r="N695" s="11">
        <f>J695-K682</f>
        <v>-45</v>
      </c>
    </row>
    <row r="696" spans="1:14" s="12" customFormat="1" ht="42" customHeight="1" outlineLevel="1" thickBot="1">
      <c r="A696" s="37"/>
      <c r="B696" s="3"/>
      <c r="C696" s="3"/>
      <c r="D696" s="3"/>
      <c r="E696" s="41"/>
      <c r="F696" s="41"/>
      <c r="G696" s="5"/>
      <c r="H696" s="5"/>
      <c r="I696" s="7">
        <f t="shared" si="76"/>
        <v>0</v>
      </c>
      <c r="J696" s="5"/>
      <c r="K696" s="9" t="str">
        <f t="shared" si="77"/>
        <v>0</v>
      </c>
      <c r="L696" s="27">
        <f t="shared" si="79"/>
        <v>0</v>
      </c>
      <c r="M696" s="10"/>
      <c r="N696" s="11">
        <f>J696-K682</f>
        <v>-45</v>
      </c>
    </row>
    <row r="697" spans="1:14" s="12" customFormat="1" ht="42" customHeight="1" outlineLevel="1" thickBot="1">
      <c r="A697" s="37"/>
      <c r="B697" s="3"/>
      <c r="C697" s="3"/>
      <c r="D697" s="3"/>
      <c r="E697" s="41"/>
      <c r="F697" s="41"/>
      <c r="G697" s="5"/>
      <c r="H697" s="5"/>
      <c r="I697" s="7">
        <f t="shared" si="76"/>
        <v>0</v>
      </c>
      <c r="J697" s="5"/>
      <c r="K697" s="9" t="str">
        <f t="shared" si="77"/>
        <v>0</v>
      </c>
      <c r="L697" s="27">
        <f t="shared" si="79"/>
        <v>0</v>
      </c>
      <c r="M697" s="10"/>
      <c r="N697" s="11">
        <f>J697-K682</f>
        <v>-45</v>
      </c>
    </row>
    <row r="698" spans="1:14" s="12" customFormat="1" ht="42" customHeight="1" outlineLevel="1" thickBot="1">
      <c r="A698" s="37"/>
      <c r="B698" s="3"/>
      <c r="C698" s="3"/>
      <c r="D698" s="3"/>
      <c r="E698" s="41"/>
      <c r="F698" s="41"/>
      <c r="G698" s="5"/>
      <c r="H698" s="5"/>
      <c r="I698" s="7">
        <f t="shared" si="76"/>
        <v>0</v>
      </c>
      <c r="J698" s="5"/>
      <c r="K698" s="9" t="str">
        <f t="shared" si="77"/>
        <v>0</v>
      </c>
      <c r="L698" s="27">
        <f t="shared" si="79"/>
        <v>0</v>
      </c>
      <c r="M698" s="10"/>
      <c r="N698" s="11">
        <f>J698-K682</f>
        <v>-45</v>
      </c>
    </row>
    <row r="699" spans="1:14" s="12" customFormat="1" ht="42" customHeight="1" outlineLevel="1" thickBot="1">
      <c r="A699" s="37"/>
      <c r="B699" s="3"/>
      <c r="C699" s="3"/>
      <c r="D699" s="3"/>
      <c r="E699" s="41"/>
      <c r="F699" s="41"/>
      <c r="G699" s="5"/>
      <c r="H699" s="5"/>
      <c r="I699" s="7">
        <f t="shared" si="76"/>
        <v>0</v>
      </c>
      <c r="J699" s="5"/>
      <c r="K699" s="9" t="str">
        <f t="shared" si="77"/>
        <v>0</v>
      </c>
      <c r="L699" s="27">
        <f t="shared" si="79"/>
        <v>0</v>
      </c>
      <c r="M699" s="10"/>
      <c r="N699" s="11">
        <f>J699-K682</f>
        <v>-45</v>
      </c>
    </row>
    <row r="700" spans="1:14" s="12" customFormat="1" ht="42" customHeight="1" outlineLevel="1" thickBot="1">
      <c r="A700" s="37"/>
      <c r="B700" s="3"/>
      <c r="C700" s="3"/>
      <c r="D700" s="3"/>
      <c r="E700" s="41"/>
      <c r="F700" s="41"/>
      <c r="G700" s="5"/>
      <c r="H700" s="5"/>
      <c r="I700" s="7">
        <f t="shared" si="76"/>
        <v>0</v>
      </c>
      <c r="J700" s="5"/>
      <c r="K700" s="9" t="str">
        <f t="shared" si="77"/>
        <v>0</v>
      </c>
      <c r="L700" s="27">
        <f t="shared" si="79"/>
        <v>0</v>
      </c>
      <c r="M700" s="10"/>
      <c r="N700" s="11">
        <f>J700-K682</f>
        <v>-45</v>
      </c>
    </row>
    <row r="701" spans="1:14" s="12" customFormat="1" ht="42" customHeight="1" outlineLevel="1" thickBot="1">
      <c r="A701" s="37"/>
      <c r="B701" s="3"/>
      <c r="C701" s="3"/>
      <c r="D701" s="3"/>
      <c r="E701" s="41"/>
      <c r="F701" s="41"/>
      <c r="G701" s="5"/>
      <c r="H701" s="5"/>
      <c r="I701" s="7">
        <f t="shared" si="76"/>
        <v>0</v>
      </c>
      <c r="J701" s="5"/>
      <c r="K701" s="9" t="str">
        <f t="shared" si="77"/>
        <v>0</v>
      </c>
      <c r="L701" s="27">
        <f t="shared" si="79"/>
        <v>0</v>
      </c>
      <c r="M701" s="10"/>
      <c r="N701" s="11">
        <f>J701-K682</f>
        <v>-45</v>
      </c>
    </row>
    <row r="702" spans="1:14" s="12" customFormat="1" ht="42" customHeight="1" outlineLevel="1" thickBot="1">
      <c r="A702" s="37"/>
      <c r="B702" s="3"/>
      <c r="C702" s="3"/>
      <c r="D702" s="3"/>
      <c r="E702" s="41"/>
      <c r="F702" s="41"/>
      <c r="G702" s="5"/>
      <c r="H702" s="5"/>
      <c r="I702" s="7">
        <f t="shared" si="76"/>
        <v>0</v>
      </c>
      <c r="J702" s="5"/>
      <c r="K702" s="9" t="str">
        <f t="shared" si="77"/>
        <v>0</v>
      </c>
      <c r="L702" s="27">
        <f t="shared" si="79"/>
        <v>0</v>
      </c>
      <c r="M702" s="10"/>
      <c r="N702" s="11">
        <f>J702-K682</f>
        <v>-45</v>
      </c>
    </row>
    <row r="703" spans="1:14" s="12" customFormat="1" ht="42" customHeight="1" outlineLevel="1" thickBot="1">
      <c r="A703" s="37"/>
      <c r="B703" s="3"/>
      <c r="C703" s="3"/>
      <c r="D703" s="3"/>
      <c r="E703" s="41"/>
      <c r="F703" s="41"/>
      <c r="G703" s="5"/>
      <c r="H703" s="5"/>
      <c r="I703" s="7">
        <f t="shared" si="76"/>
        <v>0</v>
      </c>
      <c r="J703" s="5"/>
      <c r="K703" s="9" t="str">
        <f t="shared" si="77"/>
        <v>0</v>
      </c>
      <c r="L703" s="27">
        <f t="shared" si="79"/>
        <v>0</v>
      </c>
      <c r="M703" s="10"/>
      <c r="N703" s="11">
        <f>J703-K682</f>
        <v>-45</v>
      </c>
    </row>
    <row r="704" spans="1:14" s="12" customFormat="1" ht="42" customHeight="1" outlineLevel="1" thickBot="1">
      <c r="A704" s="37"/>
      <c r="B704" s="3"/>
      <c r="C704" s="3"/>
      <c r="D704" s="3"/>
      <c r="E704" s="41"/>
      <c r="F704" s="41"/>
      <c r="G704" s="5"/>
      <c r="H704" s="5"/>
      <c r="I704" s="7">
        <f t="shared" si="76"/>
        <v>0</v>
      </c>
      <c r="J704" s="5"/>
      <c r="K704" s="9" t="str">
        <f t="shared" si="77"/>
        <v>0</v>
      </c>
      <c r="L704" s="27">
        <f t="shared" si="79"/>
        <v>0</v>
      </c>
      <c r="M704" s="10"/>
      <c r="N704" s="11">
        <f>J704-K682</f>
        <v>-45</v>
      </c>
    </row>
    <row r="705" spans="1:14" s="12" customFormat="1" ht="42" customHeight="1" outlineLevel="1" thickBot="1">
      <c r="A705" s="37"/>
      <c r="B705" s="3"/>
      <c r="C705" s="3"/>
      <c r="D705" s="3"/>
      <c r="E705" s="41"/>
      <c r="F705" s="41"/>
      <c r="G705" s="5"/>
      <c r="H705" s="5"/>
      <c r="I705" s="7">
        <f t="shared" si="76"/>
        <v>0</v>
      </c>
      <c r="J705" s="5"/>
      <c r="K705" s="9" t="str">
        <f t="shared" si="77"/>
        <v>0</v>
      </c>
      <c r="L705" s="27">
        <f t="shared" si="79"/>
        <v>0</v>
      </c>
      <c r="M705" s="10"/>
      <c r="N705" s="11">
        <f>J705-K682</f>
        <v>-45</v>
      </c>
    </row>
    <row r="706" spans="1:14" s="12" customFormat="1" ht="42" customHeight="1" outlineLevel="1" thickBot="1">
      <c r="A706" s="37"/>
      <c r="B706" s="3"/>
      <c r="C706" s="3"/>
      <c r="D706" s="3"/>
      <c r="E706" s="41"/>
      <c r="F706" s="41"/>
      <c r="G706" s="5"/>
      <c r="H706" s="5"/>
      <c r="I706" s="7">
        <f t="shared" si="76"/>
        <v>0</v>
      </c>
      <c r="J706" s="5"/>
      <c r="K706" s="9" t="str">
        <f t="shared" si="77"/>
        <v>0</v>
      </c>
      <c r="L706" s="27">
        <f t="shared" si="79"/>
        <v>0</v>
      </c>
      <c r="M706" s="10"/>
      <c r="N706" s="11">
        <f>J706-K682</f>
        <v>-45</v>
      </c>
    </row>
    <row r="707" spans="1:14" s="12" customFormat="1" ht="42" customHeight="1" outlineLevel="1" thickBot="1">
      <c r="A707" s="37"/>
      <c r="B707" s="3"/>
      <c r="C707" s="3"/>
      <c r="D707" s="3"/>
      <c r="E707" s="41"/>
      <c r="F707" s="41"/>
      <c r="G707" s="5"/>
      <c r="H707" s="5"/>
      <c r="I707" s="7">
        <f t="shared" si="76"/>
        <v>0</v>
      </c>
      <c r="J707" s="5"/>
      <c r="K707" s="9" t="str">
        <f t="shared" si="77"/>
        <v>0</v>
      </c>
      <c r="L707" s="27">
        <f t="shared" si="79"/>
        <v>0</v>
      </c>
      <c r="M707" s="10"/>
      <c r="N707" s="11">
        <f>J707-K682</f>
        <v>-45</v>
      </c>
    </row>
    <row r="708" spans="1:14" s="12" customFormat="1" ht="42" customHeight="1" outlineLevel="1" thickBot="1">
      <c r="A708" s="37"/>
      <c r="B708" s="3"/>
      <c r="C708" s="3"/>
      <c r="D708" s="3"/>
      <c r="E708" s="41"/>
      <c r="F708" s="41"/>
      <c r="G708" s="5"/>
      <c r="H708" s="5"/>
      <c r="I708" s="7">
        <f t="shared" si="76"/>
        <v>0</v>
      </c>
      <c r="J708" s="5"/>
      <c r="K708" s="9" t="str">
        <f t="shared" si="77"/>
        <v>0</v>
      </c>
      <c r="L708" s="27">
        <f t="shared" si="79"/>
        <v>0</v>
      </c>
      <c r="M708" s="10"/>
      <c r="N708" s="11">
        <f>J708-K682</f>
        <v>-45</v>
      </c>
    </row>
    <row r="709" spans="1:14" s="12" customFormat="1" ht="42" customHeight="1" outlineLevel="1" thickBot="1">
      <c r="A709" s="37"/>
      <c r="B709" s="3"/>
      <c r="C709" s="3"/>
      <c r="D709" s="3"/>
      <c r="E709" s="41"/>
      <c r="F709" s="41"/>
      <c r="G709" s="5"/>
      <c r="H709" s="5"/>
      <c r="I709" s="7">
        <f t="shared" si="76"/>
        <v>0</v>
      </c>
      <c r="J709" s="5"/>
      <c r="K709" s="9" t="str">
        <f t="shared" si="77"/>
        <v>0</v>
      </c>
      <c r="L709" s="27">
        <f t="shared" si="79"/>
        <v>0</v>
      </c>
      <c r="M709" s="10"/>
      <c r="N709" s="11">
        <f>J709-K682</f>
        <v>-45</v>
      </c>
    </row>
    <row r="710" spans="1:14" s="12" customFormat="1" ht="42" customHeight="1" outlineLevel="1" thickBot="1">
      <c r="A710" s="37"/>
      <c r="B710" s="3"/>
      <c r="C710" s="3"/>
      <c r="D710" s="3"/>
      <c r="E710" s="41"/>
      <c r="F710" s="41"/>
      <c r="G710" s="5"/>
      <c r="H710" s="5"/>
      <c r="I710" s="7">
        <f t="shared" si="76"/>
        <v>0</v>
      </c>
      <c r="J710" s="5"/>
      <c r="K710" s="9" t="str">
        <f t="shared" si="77"/>
        <v>0</v>
      </c>
      <c r="L710" s="27">
        <f t="shared" si="79"/>
        <v>0</v>
      </c>
      <c r="M710" s="10"/>
      <c r="N710" s="11">
        <f>J710-K682</f>
        <v>-45</v>
      </c>
    </row>
    <row r="711" spans="1:14" s="12" customFormat="1" ht="42" customHeight="1" outlineLevel="1" thickBot="1">
      <c r="A711" s="37"/>
      <c r="B711" s="3"/>
      <c r="C711" s="3"/>
      <c r="D711" s="3"/>
      <c r="E711" s="41"/>
      <c r="F711" s="41"/>
      <c r="G711" s="5"/>
      <c r="H711" s="5"/>
      <c r="I711" s="7">
        <f t="shared" si="76"/>
        <v>0</v>
      </c>
      <c r="J711" s="5"/>
      <c r="K711" s="9" t="str">
        <f t="shared" si="77"/>
        <v>0</v>
      </c>
      <c r="L711" s="27">
        <f t="shared" si="79"/>
        <v>0</v>
      </c>
      <c r="M711" s="10"/>
      <c r="N711" s="11">
        <f>J711-K682</f>
        <v>-45</v>
      </c>
    </row>
    <row r="712" spans="1:14" s="12" customFormat="1" ht="42" customHeight="1" outlineLevel="1" thickBot="1">
      <c r="A712" s="37"/>
      <c r="B712" s="3"/>
      <c r="C712" s="3"/>
      <c r="D712" s="3"/>
      <c r="E712" s="41"/>
      <c r="F712" s="41"/>
      <c r="G712" s="5"/>
      <c r="H712" s="5"/>
      <c r="I712" s="7">
        <f t="shared" si="76"/>
        <v>0</v>
      </c>
      <c r="J712" s="5"/>
      <c r="K712" s="9" t="str">
        <f t="shared" si="77"/>
        <v>0</v>
      </c>
      <c r="L712" s="27">
        <f t="shared" si="79"/>
        <v>0</v>
      </c>
      <c r="M712" s="10"/>
      <c r="N712" s="11">
        <f>J712-K682</f>
        <v>-45</v>
      </c>
    </row>
    <row r="713" spans="1:14" s="12" customFormat="1" ht="42" customHeight="1" outlineLevel="1" thickBot="1">
      <c r="A713" s="37"/>
      <c r="B713" s="3"/>
      <c r="C713" s="3"/>
      <c r="D713" s="3"/>
      <c r="E713" s="41"/>
      <c r="F713" s="41"/>
      <c r="G713" s="5"/>
      <c r="H713" s="5"/>
      <c r="I713" s="7">
        <f t="shared" si="76"/>
        <v>0</v>
      </c>
      <c r="J713" s="5"/>
      <c r="K713" s="9" t="str">
        <f t="shared" si="77"/>
        <v>0</v>
      </c>
      <c r="L713" s="27">
        <f t="shared" si="79"/>
        <v>0</v>
      </c>
      <c r="M713" s="10"/>
      <c r="N713" s="11">
        <f>J713-K682</f>
        <v>-45</v>
      </c>
    </row>
    <row r="714" spans="1:14" s="12" customFormat="1" ht="42" customHeight="1" outlineLevel="1" thickBot="1">
      <c r="A714" s="37"/>
      <c r="B714" s="3"/>
      <c r="C714" s="3"/>
      <c r="D714" s="3"/>
      <c r="E714" s="41"/>
      <c r="F714" s="41"/>
      <c r="G714" s="5"/>
      <c r="H714" s="5"/>
      <c r="I714" s="7">
        <f t="shared" si="76"/>
        <v>0</v>
      </c>
      <c r="J714" s="5"/>
      <c r="K714" s="9" t="str">
        <f>IF(N714&gt;0,ROUND((N714/1),2),"0")</f>
        <v>0</v>
      </c>
      <c r="L714" s="27">
        <f>SUM(I714+K714)</f>
        <v>0</v>
      </c>
      <c r="M714" s="10"/>
      <c r="N714" s="11">
        <f>J714-K682</f>
        <v>-45</v>
      </c>
    </row>
    <row r="715" spans="1:14" s="12" customFormat="1" ht="42" customHeight="1" outlineLevel="1" thickBot="1">
      <c r="A715" s="37"/>
      <c r="B715" s="3"/>
      <c r="C715" s="3"/>
      <c r="D715" s="3"/>
      <c r="E715" s="41"/>
      <c r="F715" s="41"/>
      <c r="G715" s="5"/>
      <c r="H715" s="5"/>
      <c r="I715" s="7">
        <f t="shared" si="76"/>
        <v>0</v>
      </c>
      <c r="J715" s="5"/>
      <c r="K715" s="9" t="str">
        <f>IF(N715&gt;0,ROUND((N715/1),2),"0")</f>
        <v>0</v>
      </c>
      <c r="L715" s="27">
        <f>SUM(I715+K715)</f>
        <v>0</v>
      </c>
      <c r="M715" s="10"/>
      <c r="N715" s="11">
        <f>J715-K682</f>
        <v>-45</v>
      </c>
    </row>
    <row r="716" spans="1:14" s="12" customFormat="1" ht="42" customHeight="1" outlineLevel="1" thickBot="1">
      <c r="A716" s="37"/>
      <c r="B716" s="3"/>
      <c r="C716" s="3"/>
      <c r="D716" s="3"/>
      <c r="E716" s="41"/>
      <c r="F716" s="41"/>
      <c r="G716" s="5"/>
      <c r="H716" s="5"/>
      <c r="I716" s="7">
        <f t="shared" si="76"/>
        <v>0</v>
      </c>
      <c r="J716" s="5"/>
      <c r="K716" s="9" t="str">
        <f>IF(N716&gt;0,ROUND((N716/1),2),"0")</f>
        <v>0</v>
      </c>
      <c r="L716" s="27">
        <f>SUM(I716+K716)</f>
        <v>0</v>
      </c>
      <c r="M716" s="10"/>
      <c r="N716" s="11">
        <f>J716-K682</f>
        <v>-45</v>
      </c>
    </row>
    <row r="717" spans="1:14" s="12" customFormat="1" ht="42" customHeight="1" outlineLevel="1" thickBot="1">
      <c r="A717" s="37"/>
      <c r="B717" s="13"/>
      <c r="C717" s="13"/>
      <c r="D717" s="13"/>
      <c r="E717" s="42"/>
      <c r="F717" s="42"/>
      <c r="G717" s="15"/>
      <c r="H717" s="15"/>
      <c r="I717" s="17">
        <f t="shared" si="76"/>
        <v>0</v>
      </c>
      <c r="J717" s="15"/>
      <c r="K717" s="19" t="str">
        <f>IF(N717&gt;0,ROUND((N717/1),2),"0")</f>
        <v>0</v>
      </c>
      <c r="L717" s="29">
        <f>SUM(I717+K717)</f>
        <v>0</v>
      </c>
      <c r="M717" s="20"/>
      <c r="N717" s="11">
        <f>J717-K682</f>
        <v>-45</v>
      </c>
    </row>
    <row r="718" spans="1:13" ht="33" customHeight="1" thickBot="1" thickTop="1">
      <c r="A718" s="43" t="str">
        <f>C719</f>
        <v>NC2-S</v>
      </c>
      <c r="B718" s="38" t="s">
        <v>16</v>
      </c>
      <c r="C718" s="38"/>
      <c r="D718" s="38"/>
      <c r="E718" s="38" t="s">
        <v>44</v>
      </c>
      <c r="F718" s="38"/>
      <c r="G718" s="38"/>
      <c r="H718" s="38"/>
      <c r="I718" s="38"/>
      <c r="J718" s="32" t="s">
        <v>17</v>
      </c>
      <c r="K718" s="38"/>
      <c r="L718" s="38"/>
      <c r="M718" s="39"/>
    </row>
    <row r="719" spans="1:13" ht="63.75" thickBot="1">
      <c r="A719" s="34"/>
      <c r="B719" s="21" t="s">
        <v>11</v>
      </c>
      <c r="C719" s="5" t="s">
        <v>123</v>
      </c>
      <c r="D719" s="21" t="s">
        <v>12</v>
      </c>
      <c r="E719" s="23" t="s">
        <v>95</v>
      </c>
      <c r="F719" s="21" t="s">
        <v>22</v>
      </c>
      <c r="G719" s="5">
        <f>G645</f>
        <v>134</v>
      </c>
      <c r="H719" s="21" t="s">
        <v>13</v>
      </c>
      <c r="I719" s="24">
        <f>G719/K719</f>
        <v>2.977777777777778</v>
      </c>
      <c r="J719" s="21" t="s">
        <v>14</v>
      </c>
      <c r="K719" s="25">
        <f>K645</f>
        <v>45</v>
      </c>
      <c r="L719" s="28"/>
      <c r="M719" s="26">
        <f>M645</f>
        <v>90</v>
      </c>
    </row>
    <row r="720" spans="1:13" s="2" customFormat="1" ht="63.75" thickBot="1">
      <c r="A720" s="34"/>
      <c r="B720" s="21" t="s">
        <v>0</v>
      </c>
      <c r="C720" s="21" t="s">
        <v>1</v>
      </c>
      <c r="D720" s="21" t="s">
        <v>2</v>
      </c>
      <c r="E720" s="40" t="s">
        <v>3</v>
      </c>
      <c r="F720" s="40"/>
      <c r="G720" s="21" t="s">
        <v>4</v>
      </c>
      <c r="H720" s="21"/>
      <c r="I720" s="21" t="s">
        <v>6</v>
      </c>
      <c r="J720" s="21" t="s">
        <v>7</v>
      </c>
      <c r="K720" s="21" t="s">
        <v>8</v>
      </c>
      <c r="L720" s="28" t="s">
        <v>9</v>
      </c>
      <c r="M720" s="22" t="s">
        <v>10</v>
      </c>
    </row>
    <row r="721" spans="1:14" s="12" customFormat="1" ht="42" customHeight="1" outlineLevel="1" thickBot="1">
      <c r="A721" s="34"/>
      <c r="B721" s="3">
        <v>17</v>
      </c>
      <c r="C721" s="3">
        <v>1</v>
      </c>
      <c r="D721" s="3" t="s">
        <v>81</v>
      </c>
      <c r="E721" s="41" t="s">
        <v>128</v>
      </c>
      <c r="F721" s="41"/>
      <c r="G721" s="5">
        <v>0</v>
      </c>
      <c r="H721" s="5"/>
      <c r="I721" s="7">
        <f aca="true" t="shared" si="80" ref="I721:I754">SUM(G721:H721)</f>
        <v>0</v>
      </c>
      <c r="J721" s="5">
        <v>61.82</v>
      </c>
      <c r="K721" s="9">
        <f aca="true" t="shared" si="81" ref="K721:K750">IF(N721&gt;0,ROUND((N721/1),2),"0")</f>
        <v>16.82</v>
      </c>
      <c r="L721" s="27">
        <f>SUM(I721+K721)</f>
        <v>16.82</v>
      </c>
      <c r="M721" s="10" t="s">
        <v>32</v>
      </c>
      <c r="N721" s="11">
        <f>J721-K719</f>
        <v>16.82</v>
      </c>
    </row>
    <row r="722" spans="1:14" s="12" customFormat="1" ht="42" customHeight="1" outlineLevel="1" thickBot="1">
      <c r="A722" s="34"/>
      <c r="B722" s="3"/>
      <c r="C722" s="3"/>
      <c r="D722" s="3"/>
      <c r="E722" s="41"/>
      <c r="F722" s="41"/>
      <c r="G722" s="5"/>
      <c r="H722" s="5"/>
      <c r="I722" s="7">
        <f t="shared" si="80"/>
        <v>0</v>
      </c>
      <c r="J722" s="5"/>
      <c r="K722" s="9" t="str">
        <f t="shared" si="81"/>
        <v>0</v>
      </c>
      <c r="L722" s="27">
        <f aca="true" t="shared" si="82" ref="L722:L727">SUM(I722+K722)</f>
        <v>0</v>
      </c>
      <c r="M722" s="10"/>
      <c r="N722" s="11">
        <f>J722-K719</f>
        <v>-45</v>
      </c>
    </row>
    <row r="723" spans="1:14" s="12" customFormat="1" ht="42" customHeight="1" outlineLevel="1" thickBot="1">
      <c r="A723" s="34"/>
      <c r="B723" s="3"/>
      <c r="C723" s="3"/>
      <c r="D723" s="3"/>
      <c r="E723" s="41"/>
      <c r="F723" s="41"/>
      <c r="G723" s="5"/>
      <c r="H723" s="5"/>
      <c r="I723" s="7">
        <f t="shared" si="80"/>
        <v>0</v>
      </c>
      <c r="J723" s="5"/>
      <c r="K723" s="9" t="str">
        <f t="shared" si="81"/>
        <v>0</v>
      </c>
      <c r="L723" s="27">
        <f t="shared" si="82"/>
        <v>0</v>
      </c>
      <c r="M723" s="10"/>
      <c r="N723" s="11">
        <f>J723-K719</f>
        <v>-45</v>
      </c>
    </row>
    <row r="724" spans="1:14" s="12" customFormat="1" ht="42" customHeight="1" outlineLevel="1" thickBot="1">
      <c r="A724" s="34"/>
      <c r="B724" s="3"/>
      <c r="C724" s="3"/>
      <c r="D724" s="3"/>
      <c r="E724" s="41"/>
      <c r="F724" s="41"/>
      <c r="G724" s="5"/>
      <c r="H724" s="5"/>
      <c r="I724" s="7">
        <f t="shared" si="80"/>
        <v>0</v>
      </c>
      <c r="J724" s="5"/>
      <c r="K724" s="9" t="str">
        <f t="shared" si="81"/>
        <v>0</v>
      </c>
      <c r="L724" s="27">
        <f t="shared" si="82"/>
        <v>0</v>
      </c>
      <c r="M724" s="10"/>
      <c r="N724" s="11">
        <f>J724-K719</f>
        <v>-45</v>
      </c>
    </row>
    <row r="725" spans="1:14" s="12" customFormat="1" ht="42" customHeight="1" outlineLevel="1" thickBot="1">
      <c r="A725" s="34"/>
      <c r="B725" s="3"/>
      <c r="C725" s="3"/>
      <c r="D725" s="3"/>
      <c r="E725" s="41"/>
      <c r="F725" s="41"/>
      <c r="G725" s="5"/>
      <c r="H725" s="5"/>
      <c r="I725" s="7">
        <f t="shared" si="80"/>
        <v>0</v>
      </c>
      <c r="J725" s="5"/>
      <c r="K725" s="9" t="str">
        <f t="shared" si="81"/>
        <v>0</v>
      </c>
      <c r="L725" s="27">
        <f t="shared" si="82"/>
        <v>0</v>
      </c>
      <c r="M725" s="10"/>
      <c r="N725" s="11">
        <f>J725-K719</f>
        <v>-45</v>
      </c>
    </row>
    <row r="726" spans="1:14" s="12" customFormat="1" ht="42" customHeight="1" outlineLevel="1" thickBot="1">
      <c r="A726" s="34"/>
      <c r="B726" s="3"/>
      <c r="C726" s="3"/>
      <c r="D726" s="3"/>
      <c r="E726" s="41"/>
      <c r="F726" s="41"/>
      <c r="G726" s="5"/>
      <c r="H726" s="5"/>
      <c r="I726" s="7">
        <f t="shared" si="80"/>
        <v>0</v>
      </c>
      <c r="J726" s="5"/>
      <c r="K726" s="9" t="str">
        <f t="shared" si="81"/>
        <v>0</v>
      </c>
      <c r="L726" s="27">
        <f t="shared" si="82"/>
        <v>0</v>
      </c>
      <c r="M726" s="10"/>
      <c r="N726" s="11">
        <f>J726-K719</f>
        <v>-45</v>
      </c>
    </row>
    <row r="727" spans="1:14" s="12" customFormat="1" ht="42" customHeight="1" outlineLevel="1" thickBot="1">
      <c r="A727" s="34"/>
      <c r="B727" s="3"/>
      <c r="C727" s="3"/>
      <c r="D727" s="3"/>
      <c r="E727" s="41"/>
      <c r="F727" s="41"/>
      <c r="G727" s="5"/>
      <c r="H727" s="5"/>
      <c r="I727" s="7">
        <f t="shared" si="80"/>
        <v>0</v>
      </c>
      <c r="J727" s="5"/>
      <c r="K727" s="9" t="str">
        <f t="shared" si="81"/>
        <v>0</v>
      </c>
      <c r="L727" s="27">
        <f t="shared" si="82"/>
        <v>0</v>
      </c>
      <c r="M727" s="10"/>
      <c r="N727" s="11">
        <f>J727-K719</f>
        <v>-45</v>
      </c>
    </row>
    <row r="728" spans="1:14" s="12" customFormat="1" ht="42" customHeight="1" outlineLevel="1" thickBot="1">
      <c r="A728" s="34"/>
      <c r="B728" s="3"/>
      <c r="C728" s="3"/>
      <c r="D728" s="3"/>
      <c r="E728" s="41"/>
      <c r="F728" s="41"/>
      <c r="G728" s="5"/>
      <c r="H728" s="5"/>
      <c r="I728" s="7">
        <f t="shared" si="80"/>
        <v>0</v>
      </c>
      <c r="J728" s="5"/>
      <c r="K728" s="9" t="str">
        <f t="shared" si="81"/>
        <v>0</v>
      </c>
      <c r="L728" s="27">
        <f>SUM(I728+K728)</f>
        <v>0</v>
      </c>
      <c r="M728" s="10"/>
      <c r="N728" s="11">
        <f>J728-K718</f>
        <v>0</v>
      </c>
    </row>
    <row r="729" spans="1:14" s="12" customFormat="1" ht="42" customHeight="1" outlineLevel="1" thickBot="1">
      <c r="A729" s="34"/>
      <c r="B729" s="3"/>
      <c r="C729" s="3"/>
      <c r="D729" s="3"/>
      <c r="E729" s="41"/>
      <c r="F729" s="41"/>
      <c r="G729" s="5"/>
      <c r="H729" s="5"/>
      <c r="I729" s="7">
        <f t="shared" si="80"/>
        <v>0</v>
      </c>
      <c r="J729" s="5"/>
      <c r="K729" s="9" t="str">
        <f t="shared" si="81"/>
        <v>0</v>
      </c>
      <c r="L729" s="27">
        <f aca="true" t="shared" si="83" ref="L729:L750">SUM(I729+K729)</f>
        <v>0</v>
      </c>
      <c r="M729" s="10"/>
      <c r="N729" s="11">
        <f>J729-K719</f>
        <v>-45</v>
      </c>
    </row>
    <row r="730" spans="1:14" s="12" customFormat="1" ht="42" customHeight="1" outlineLevel="1" thickBot="1">
      <c r="A730" s="34"/>
      <c r="B730" s="3"/>
      <c r="C730" s="3"/>
      <c r="D730" s="3"/>
      <c r="E730" s="41"/>
      <c r="F730" s="41"/>
      <c r="G730" s="5"/>
      <c r="H730" s="5"/>
      <c r="I730" s="7">
        <f t="shared" si="80"/>
        <v>0</v>
      </c>
      <c r="J730" s="5"/>
      <c r="K730" s="9" t="str">
        <f t="shared" si="81"/>
        <v>0</v>
      </c>
      <c r="L730" s="27">
        <f t="shared" si="83"/>
        <v>0</v>
      </c>
      <c r="M730" s="10"/>
      <c r="N730" s="11">
        <f>J730-K719</f>
        <v>-45</v>
      </c>
    </row>
    <row r="731" spans="1:14" s="12" customFormat="1" ht="42" customHeight="1" outlineLevel="1" thickBot="1">
      <c r="A731" s="34"/>
      <c r="B731" s="3"/>
      <c r="C731" s="3"/>
      <c r="D731" s="3"/>
      <c r="E731" s="41"/>
      <c r="F731" s="41"/>
      <c r="G731" s="5"/>
      <c r="H731" s="5"/>
      <c r="I731" s="7">
        <f t="shared" si="80"/>
        <v>0</v>
      </c>
      <c r="J731" s="5"/>
      <c r="K731" s="9" t="str">
        <f t="shared" si="81"/>
        <v>0</v>
      </c>
      <c r="L731" s="27">
        <f t="shared" si="83"/>
        <v>0</v>
      </c>
      <c r="M731" s="10"/>
      <c r="N731" s="11">
        <f>J731-K719</f>
        <v>-45</v>
      </c>
    </row>
    <row r="732" spans="1:14" s="12" customFormat="1" ht="42" customHeight="1" outlineLevel="1" thickBot="1">
      <c r="A732" s="34"/>
      <c r="B732" s="3"/>
      <c r="C732" s="3"/>
      <c r="D732" s="3"/>
      <c r="E732" s="41"/>
      <c r="F732" s="41"/>
      <c r="G732" s="5"/>
      <c r="H732" s="5"/>
      <c r="I732" s="7">
        <f t="shared" si="80"/>
        <v>0</v>
      </c>
      <c r="J732" s="5"/>
      <c r="K732" s="9" t="str">
        <f t="shared" si="81"/>
        <v>0</v>
      </c>
      <c r="L732" s="27">
        <f t="shared" si="83"/>
        <v>0</v>
      </c>
      <c r="M732" s="10"/>
      <c r="N732" s="11">
        <f>J732-K719</f>
        <v>-45</v>
      </c>
    </row>
    <row r="733" spans="1:14" s="12" customFormat="1" ht="42" customHeight="1" outlineLevel="1" thickBot="1">
      <c r="A733" s="34"/>
      <c r="B733" s="3"/>
      <c r="C733" s="3"/>
      <c r="D733" s="3"/>
      <c r="E733" s="41"/>
      <c r="F733" s="41"/>
      <c r="G733" s="5"/>
      <c r="H733" s="5"/>
      <c r="I733" s="7">
        <f t="shared" si="80"/>
        <v>0</v>
      </c>
      <c r="J733" s="5"/>
      <c r="K733" s="9" t="str">
        <f t="shared" si="81"/>
        <v>0</v>
      </c>
      <c r="L733" s="27">
        <f t="shared" si="83"/>
        <v>0</v>
      </c>
      <c r="M733" s="10"/>
      <c r="N733" s="11">
        <f>J733-K719</f>
        <v>-45</v>
      </c>
    </row>
    <row r="734" spans="1:14" s="12" customFormat="1" ht="42" customHeight="1" outlineLevel="1" thickBot="1">
      <c r="A734" s="34"/>
      <c r="B734" s="3"/>
      <c r="C734" s="3"/>
      <c r="D734" s="3"/>
      <c r="E734" s="41"/>
      <c r="F734" s="41"/>
      <c r="G734" s="5"/>
      <c r="H734" s="5"/>
      <c r="I734" s="7">
        <f t="shared" si="80"/>
        <v>0</v>
      </c>
      <c r="J734" s="5"/>
      <c r="K734" s="9" t="str">
        <f t="shared" si="81"/>
        <v>0</v>
      </c>
      <c r="L734" s="27">
        <f t="shared" si="83"/>
        <v>0</v>
      </c>
      <c r="M734" s="10"/>
      <c r="N734" s="11">
        <f>J734-K719</f>
        <v>-45</v>
      </c>
    </row>
    <row r="735" spans="1:14" s="12" customFormat="1" ht="42" customHeight="1" outlineLevel="1" thickBot="1">
      <c r="A735" s="34"/>
      <c r="B735" s="3"/>
      <c r="C735" s="3"/>
      <c r="D735" s="3"/>
      <c r="E735" s="41"/>
      <c r="F735" s="41"/>
      <c r="G735" s="5"/>
      <c r="H735" s="5"/>
      <c r="I735" s="7">
        <f t="shared" si="80"/>
        <v>0</v>
      </c>
      <c r="J735" s="5"/>
      <c r="K735" s="9" t="str">
        <f t="shared" si="81"/>
        <v>0</v>
      </c>
      <c r="L735" s="27">
        <f t="shared" si="83"/>
        <v>0</v>
      </c>
      <c r="M735" s="10"/>
      <c r="N735" s="11">
        <f>J735-K719</f>
        <v>-45</v>
      </c>
    </row>
    <row r="736" spans="1:14" s="12" customFormat="1" ht="42" customHeight="1" outlineLevel="1" thickBot="1">
      <c r="A736" s="34"/>
      <c r="B736" s="3"/>
      <c r="C736" s="3"/>
      <c r="D736" s="3"/>
      <c r="E736" s="41"/>
      <c r="F736" s="41"/>
      <c r="G736" s="5"/>
      <c r="H736" s="5"/>
      <c r="I736" s="7">
        <f t="shared" si="80"/>
        <v>0</v>
      </c>
      <c r="J736" s="5"/>
      <c r="K736" s="9" t="str">
        <f t="shared" si="81"/>
        <v>0</v>
      </c>
      <c r="L736" s="27">
        <f t="shared" si="83"/>
        <v>0</v>
      </c>
      <c r="M736" s="10"/>
      <c r="N736" s="11">
        <f>J736-K719</f>
        <v>-45</v>
      </c>
    </row>
    <row r="737" spans="1:14" s="12" customFormat="1" ht="42" customHeight="1" outlineLevel="1" thickBot="1">
      <c r="A737" s="34"/>
      <c r="B737" s="3"/>
      <c r="C737" s="3"/>
      <c r="D737" s="3"/>
      <c r="E737" s="41"/>
      <c r="F737" s="41"/>
      <c r="G737" s="5"/>
      <c r="H737" s="5"/>
      <c r="I737" s="7">
        <f t="shared" si="80"/>
        <v>0</v>
      </c>
      <c r="J737" s="5"/>
      <c r="K737" s="9" t="str">
        <f t="shared" si="81"/>
        <v>0</v>
      </c>
      <c r="L737" s="27">
        <f t="shared" si="83"/>
        <v>0</v>
      </c>
      <c r="M737" s="10"/>
      <c r="N737" s="11">
        <f>J737-K719</f>
        <v>-45</v>
      </c>
    </row>
    <row r="738" spans="1:14" s="12" customFormat="1" ht="42" customHeight="1" outlineLevel="1" thickBot="1">
      <c r="A738" s="34"/>
      <c r="B738" s="3"/>
      <c r="C738" s="3"/>
      <c r="D738" s="3"/>
      <c r="E738" s="41"/>
      <c r="F738" s="41"/>
      <c r="G738" s="5"/>
      <c r="H738" s="5"/>
      <c r="I738" s="7">
        <f t="shared" si="80"/>
        <v>0</v>
      </c>
      <c r="J738" s="5"/>
      <c r="K738" s="9" t="str">
        <f t="shared" si="81"/>
        <v>0</v>
      </c>
      <c r="L738" s="27">
        <f t="shared" si="83"/>
        <v>0</v>
      </c>
      <c r="M738" s="10"/>
      <c r="N738" s="11">
        <f>J738-K719</f>
        <v>-45</v>
      </c>
    </row>
    <row r="739" spans="1:14" s="12" customFormat="1" ht="42" customHeight="1" outlineLevel="1" thickBot="1">
      <c r="A739" s="34"/>
      <c r="B739" s="3"/>
      <c r="C739" s="3"/>
      <c r="D739" s="3"/>
      <c r="E739" s="41"/>
      <c r="F739" s="41"/>
      <c r="G739" s="5"/>
      <c r="H739" s="5"/>
      <c r="I739" s="7">
        <f t="shared" si="80"/>
        <v>0</v>
      </c>
      <c r="J739" s="5"/>
      <c r="K739" s="9" t="str">
        <f t="shared" si="81"/>
        <v>0</v>
      </c>
      <c r="L739" s="27">
        <f t="shared" si="83"/>
        <v>0</v>
      </c>
      <c r="M739" s="10"/>
      <c r="N739" s="11">
        <f>J739-K719</f>
        <v>-45</v>
      </c>
    </row>
    <row r="740" spans="1:14" s="12" customFormat="1" ht="42" customHeight="1" outlineLevel="1" thickBot="1">
      <c r="A740" s="34"/>
      <c r="B740" s="3"/>
      <c r="C740" s="3"/>
      <c r="D740" s="3"/>
      <c r="E740" s="41"/>
      <c r="F740" s="41"/>
      <c r="G740" s="5"/>
      <c r="H740" s="5"/>
      <c r="I740" s="7">
        <f t="shared" si="80"/>
        <v>0</v>
      </c>
      <c r="J740" s="5"/>
      <c r="K740" s="9" t="str">
        <f t="shared" si="81"/>
        <v>0</v>
      </c>
      <c r="L740" s="27">
        <f t="shared" si="83"/>
        <v>0</v>
      </c>
      <c r="M740" s="10"/>
      <c r="N740" s="11">
        <f>J740-K719</f>
        <v>-45</v>
      </c>
    </row>
    <row r="741" spans="1:14" s="12" customFormat="1" ht="42" customHeight="1" outlineLevel="1" thickBot="1">
      <c r="A741" s="34"/>
      <c r="B741" s="3"/>
      <c r="C741" s="3"/>
      <c r="D741" s="3"/>
      <c r="E741" s="41"/>
      <c r="F741" s="41"/>
      <c r="G741" s="5"/>
      <c r="H741" s="5"/>
      <c r="I741" s="7">
        <f t="shared" si="80"/>
        <v>0</v>
      </c>
      <c r="J741" s="5"/>
      <c r="K741" s="9" t="str">
        <f t="shared" si="81"/>
        <v>0</v>
      </c>
      <c r="L741" s="27">
        <f t="shared" si="83"/>
        <v>0</v>
      </c>
      <c r="M741" s="10"/>
      <c r="N741" s="11">
        <f>J741-K719</f>
        <v>-45</v>
      </c>
    </row>
    <row r="742" spans="1:14" s="12" customFormat="1" ht="42" customHeight="1" outlineLevel="1" thickBot="1">
      <c r="A742" s="34"/>
      <c r="B742" s="3"/>
      <c r="C742" s="3"/>
      <c r="D742" s="3"/>
      <c r="E742" s="41"/>
      <c r="F742" s="41"/>
      <c r="G742" s="5"/>
      <c r="H742" s="5"/>
      <c r="I742" s="7">
        <f t="shared" si="80"/>
        <v>0</v>
      </c>
      <c r="J742" s="5"/>
      <c r="K742" s="9" t="str">
        <f t="shared" si="81"/>
        <v>0</v>
      </c>
      <c r="L742" s="27">
        <f t="shared" si="83"/>
        <v>0</v>
      </c>
      <c r="M742" s="10"/>
      <c r="N742" s="11">
        <f>J742-K719</f>
        <v>-45</v>
      </c>
    </row>
    <row r="743" spans="1:14" s="12" customFormat="1" ht="42" customHeight="1" outlineLevel="1" thickBot="1">
      <c r="A743" s="34"/>
      <c r="B743" s="3"/>
      <c r="C743" s="3"/>
      <c r="D743" s="3"/>
      <c r="E743" s="41"/>
      <c r="F743" s="41"/>
      <c r="G743" s="5"/>
      <c r="H743" s="5"/>
      <c r="I743" s="7">
        <f t="shared" si="80"/>
        <v>0</v>
      </c>
      <c r="J743" s="5"/>
      <c r="K743" s="9" t="str">
        <f t="shared" si="81"/>
        <v>0</v>
      </c>
      <c r="L743" s="27">
        <f t="shared" si="83"/>
        <v>0</v>
      </c>
      <c r="M743" s="10"/>
      <c r="N743" s="11">
        <f>J743-K719</f>
        <v>-45</v>
      </c>
    </row>
    <row r="744" spans="1:14" s="12" customFormat="1" ht="42" customHeight="1" outlineLevel="1" thickBot="1">
      <c r="A744" s="34"/>
      <c r="B744" s="3"/>
      <c r="C744" s="3"/>
      <c r="D744" s="3"/>
      <c r="E744" s="41"/>
      <c r="F744" s="41"/>
      <c r="G744" s="5"/>
      <c r="H744" s="5"/>
      <c r="I744" s="7">
        <f t="shared" si="80"/>
        <v>0</v>
      </c>
      <c r="J744" s="5"/>
      <c r="K744" s="9" t="str">
        <f t="shared" si="81"/>
        <v>0</v>
      </c>
      <c r="L744" s="27">
        <f t="shared" si="83"/>
        <v>0</v>
      </c>
      <c r="M744" s="10"/>
      <c r="N744" s="11">
        <f>J744-K719</f>
        <v>-45</v>
      </c>
    </row>
    <row r="745" spans="1:14" s="12" customFormat="1" ht="42" customHeight="1" outlineLevel="1" thickBot="1">
      <c r="A745" s="34"/>
      <c r="B745" s="3"/>
      <c r="C745" s="3"/>
      <c r="D745" s="3"/>
      <c r="E745" s="41"/>
      <c r="F745" s="41"/>
      <c r="G745" s="5"/>
      <c r="H745" s="5"/>
      <c r="I745" s="7">
        <f t="shared" si="80"/>
        <v>0</v>
      </c>
      <c r="J745" s="5"/>
      <c r="K745" s="9" t="str">
        <f t="shared" si="81"/>
        <v>0</v>
      </c>
      <c r="L745" s="27">
        <f t="shared" si="83"/>
        <v>0</v>
      </c>
      <c r="M745" s="10"/>
      <c r="N745" s="11">
        <f>J745-K719</f>
        <v>-45</v>
      </c>
    </row>
    <row r="746" spans="1:14" s="12" customFormat="1" ht="42" customHeight="1" outlineLevel="1" thickBot="1">
      <c r="A746" s="34"/>
      <c r="B746" s="3"/>
      <c r="C746" s="3"/>
      <c r="D746" s="3"/>
      <c r="E746" s="41"/>
      <c r="F746" s="41"/>
      <c r="G746" s="5"/>
      <c r="H746" s="5"/>
      <c r="I746" s="7">
        <f t="shared" si="80"/>
        <v>0</v>
      </c>
      <c r="J746" s="5"/>
      <c r="K746" s="9" t="str">
        <f t="shared" si="81"/>
        <v>0</v>
      </c>
      <c r="L746" s="27">
        <f t="shared" si="83"/>
        <v>0</v>
      </c>
      <c r="M746" s="10"/>
      <c r="N746" s="11">
        <f>J746-K719</f>
        <v>-45</v>
      </c>
    </row>
    <row r="747" spans="1:14" s="12" customFormat="1" ht="42" customHeight="1" outlineLevel="1" thickBot="1">
      <c r="A747" s="34"/>
      <c r="B747" s="3"/>
      <c r="C747" s="3"/>
      <c r="D747" s="3"/>
      <c r="E747" s="41"/>
      <c r="F747" s="41"/>
      <c r="G747" s="5"/>
      <c r="H747" s="5"/>
      <c r="I747" s="7">
        <f t="shared" si="80"/>
        <v>0</v>
      </c>
      <c r="J747" s="5"/>
      <c r="K747" s="9" t="str">
        <f t="shared" si="81"/>
        <v>0</v>
      </c>
      <c r="L747" s="27">
        <f t="shared" si="83"/>
        <v>0</v>
      </c>
      <c r="M747" s="10"/>
      <c r="N747" s="11">
        <f>J747-K719</f>
        <v>-45</v>
      </c>
    </row>
    <row r="748" spans="1:14" s="12" customFormat="1" ht="42" customHeight="1" outlineLevel="1" thickBot="1">
      <c r="A748" s="34"/>
      <c r="B748" s="3"/>
      <c r="C748" s="3"/>
      <c r="D748" s="3"/>
      <c r="E748" s="41"/>
      <c r="F748" s="41"/>
      <c r="G748" s="5"/>
      <c r="H748" s="5"/>
      <c r="I748" s="7">
        <f t="shared" si="80"/>
        <v>0</v>
      </c>
      <c r="J748" s="5"/>
      <c r="K748" s="9" t="str">
        <f t="shared" si="81"/>
        <v>0</v>
      </c>
      <c r="L748" s="27">
        <f t="shared" si="83"/>
        <v>0</v>
      </c>
      <c r="M748" s="10"/>
      <c r="N748" s="11">
        <f>J748-K719</f>
        <v>-45</v>
      </c>
    </row>
    <row r="749" spans="1:14" s="12" customFormat="1" ht="42" customHeight="1" outlineLevel="1" thickBot="1">
      <c r="A749" s="34"/>
      <c r="B749" s="3"/>
      <c r="C749" s="3"/>
      <c r="D749" s="3"/>
      <c r="E749" s="41"/>
      <c r="F749" s="41"/>
      <c r="G749" s="5"/>
      <c r="H749" s="5"/>
      <c r="I749" s="7">
        <f t="shared" si="80"/>
        <v>0</v>
      </c>
      <c r="J749" s="5"/>
      <c r="K749" s="9" t="str">
        <f t="shared" si="81"/>
        <v>0</v>
      </c>
      <c r="L749" s="27">
        <f t="shared" si="83"/>
        <v>0</v>
      </c>
      <c r="M749" s="10"/>
      <c r="N749" s="11">
        <f>J749-K719</f>
        <v>-45</v>
      </c>
    </row>
    <row r="750" spans="1:14" s="12" customFormat="1" ht="42" customHeight="1" outlineLevel="1" thickBot="1">
      <c r="A750" s="34"/>
      <c r="B750" s="3"/>
      <c r="C750" s="3"/>
      <c r="D750" s="3"/>
      <c r="E750" s="41"/>
      <c r="F750" s="41"/>
      <c r="G750" s="5"/>
      <c r="H750" s="5"/>
      <c r="I750" s="7">
        <f t="shared" si="80"/>
        <v>0</v>
      </c>
      <c r="J750" s="5"/>
      <c r="K750" s="9" t="str">
        <f t="shared" si="81"/>
        <v>0</v>
      </c>
      <c r="L750" s="27">
        <f t="shared" si="83"/>
        <v>0</v>
      </c>
      <c r="M750" s="10"/>
      <c r="N750" s="11">
        <f>J750-K719</f>
        <v>-45</v>
      </c>
    </row>
    <row r="751" spans="1:14" s="12" customFormat="1" ht="42" customHeight="1" outlineLevel="1" thickBot="1">
      <c r="A751" s="34"/>
      <c r="B751" s="3"/>
      <c r="C751" s="3"/>
      <c r="D751" s="3"/>
      <c r="E751" s="41"/>
      <c r="F751" s="41"/>
      <c r="G751" s="5"/>
      <c r="H751" s="5"/>
      <c r="I751" s="7">
        <f t="shared" si="80"/>
        <v>0</v>
      </c>
      <c r="J751" s="5"/>
      <c r="K751" s="9" t="str">
        <f>IF(N751&gt;0,ROUND((N751/1),2),"0")</f>
        <v>0</v>
      </c>
      <c r="L751" s="27">
        <f>SUM(I751+K751)</f>
        <v>0</v>
      </c>
      <c r="M751" s="10"/>
      <c r="N751" s="11">
        <f>J751-K719</f>
        <v>-45</v>
      </c>
    </row>
    <row r="752" spans="1:14" s="12" customFormat="1" ht="42" customHeight="1" outlineLevel="1" thickBot="1">
      <c r="A752" s="34"/>
      <c r="B752" s="3"/>
      <c r="C752" s="3"/>
      <c r="D752" s="3"/>
      <c r="E752" s="41"/>
      <c r="F752" s="41"/>
      <c r="G752" s="5"/>
      <c r="H752" s="5"/>
      <c r="I752" s="7">
        <f t="shared" si="80"/>
        <v>0</v>
      </c>
      <c r="J752" s="5"/>
      <c r="K752" s="9" t="str">
        <f>IF(N752&gt;0,ROUND((N752/1),2),"0")</f>
        <v>0</v>
      </c>
      <c r="L752" s="27">
        <f>SUM(I752+K752)</f>
        <v>0</v>
      </c>
      <c r="M752" s="10"/>
      <c r="N752" s="11">
        <f>J752-K719</f>
        <v>-45</v>
      </c>
    </row>
    <row r="753" spans="1:14" s="12" customFormat="1" ht="42" customHeight="1" outlineLevel="1" thickBot="1">
      <c r="A753" s="34"/>
      <c r="B753" s="3"/>
      <c r="C753" s="3"/>
      <c r="D753" s="3"/>
      <c r="E753" s="41"/>
      <c r="F753" s="41"/>
      <c r="G753" s="5"/>
      <c r="H753" s="5"/>
      <c r="I753" s="7">
        <f t="shared" si="80"/>
        <v>0</v>
      </c>
      <c r="J753" s="5"/>
      <c r="K753" s="9" t="str">
        <f>IF(N753&gt;0,ROUND((N753/1),2),"0")</f>
        <v>0</v>
      </c>
      <c r="L753" s="27">
        <f>SUM(I753+K753)</f>
        <v>0</v>
      </c>
      <c r="M753" s="10"/>
      <c r="N753" s="11">
        <f>J753-K719</f>
        <v>-45</v>
      </c>
    </row>
    <row r="754" spans="1:14" s="12" customFormat="1" ht="42" customHeight="1" outlineLevel="1" thickBot="1">
      <c r="A754" s="34"/>
      <c r="B754" s="13"/>
      <c r="C754" s="13"/>
      <c r="D754" s="13"/>
      <c r="E754" s="42"/>
      <c r="F754" s="42"/>
      <c r="G754" s="15"/>
      <c r="H754" s="15"/>
      <c r="I754" s="17">
        <f t="shared" si="80"/>
        <v>0</v>
      </c>
      <c r="J754" s="15"/>
      <c r="K754" s="19" t="str">
        <f>IF(N754&gt;0,ROUND((N754/1),2),"0")</f>
        <v>0</v>
      </c>
      <c r="L754" s="29">
        <f>SUM(I754+K754)</f>
        <v>0</v>
      </c>
      <c r="M754" s="20"/>
      <c r="N754" s="11">
        <f>J754-K719</f>
        <v>-45</v>
      </c>
    </row>
    <row r="755" spans="1:13" ht="33" customHeight="1" thickBot="1" thickTop="1">
      <c r="A755" s="36" t="str">
        <f>C756</f>
        <v>NC3-L</v>
      </c>
      <c r="B755" s="38" t="s">
        <v>16</v>
      </c>
      <c r="C755" s="38"/>
      <c r="D755" s="38"/>
      <c r="E755" s="38" t="s">
        <v>44</v>
      </c>
      <c r="F755" s="38"/>
      <c r="G755" s="38"/>
      <c r="H755" s="38"/>
      <c r="I755" s="38"/>
      <c r="J755" s="32" t="s">
        <v>17</v>
      </c>
      <c r="K755" s="38"/>
      <c r="L755" s="38"/>
      <c r="M755" s="39"/>
    </row>
    <row r="756" spans="1:13" ht="63.75" thickBot="1">
      <c r="A756" s="37"/>
      <c r="B756" s="21" t="s">
        <v>11</v>
      </c>
      <c r="C756" s="5" t="s">
        <v>124</v>
      </c>
      <c r="D756" s="21" t="s">
        <v>12</v>
      </c>
      <c r="E756" s="23" t="s">
        <v>82</v>
      </c>
      <c r="F756" s="21" t="s">
        <v>22</v>
      </c>
      <c r="G756" s="5">
        <v>136</v>
      </c>
      <c r="H756" s="21" t="s">
        <v>13</v>
      </c>
      <c r="I756" s="24">
        <f>G756/K756</f>
        <v>3.238095238095238</v>
      </c>
      <c r="J756" s="21" t="s">
        <v>14</v>
      </c>
      <c r="K756" s="25">
        <v>42</v>
      </c>
      <c r="L756" s="28"/>
      <c r="M756" s="26">
        <v>84</v>
      </c>
    </row>
    <row r="757" spans="1:13" s="2" customFormat="1" ht="63.75" thickBot="1">
      <c r="A757" s="37"/>
      <c r="B757" s="21" t="s">
        <v>0</v>
      </c>
      <c r="C757" s="21" t="s">
        <v>1</v>
      </c>
      <c r="D757" s="21" t="s">
        <v>2</v>
      </c>
      <c r="E757" s="40" t="s">
        <v>3</v>
      </c>
      <c r="F757" s="40"/>
      <c r="G757" s="21" t="s">
        <v>4</v>
      </c>
      <c r="H757" s="21"/>
      <c r="I757" s="21" t="s">
        <v>6</v>
      </c>
      <c r="J757" s="21" t="s">
        <v>7</v>
      </c>
      <c r="K757" s="21" t="s">
        <v>8</v>
      </c>
      <c r="L757" s="28" t="s">
        <v>9</v>
      </c>
      <c r="M757" s="22" t="s">
        <v>10</v>
      </c>
    </row>
    <row r="758" spans="1:14" s="12" customFormat="1" ht="42" customHeight="1" outlineLevel="1" thickBot="1">
      <c r="A758" s="37"/>
      <c r="B758" s="3">
        <v>65</v>
      </c>
      <c r="C758" s="3">
        <v>1</v>
      </c>
      <c r="D758" s="3" t="s">
        <v>54</v>
      </c>
      <c r="E758" s="41" t="s">
        <v>24</v>
      </c>
      <c r="F758" s="41"/>
      <c r="G758" s="5" t="s">
        <v>18</v>
      </c>
      <c r="H758" s="5"/>
      <c r="I758" s="7">
        <f aca="true" t="shared" si="84" ref="I758:I791">SUM(G758:H758)</f>
        <v>0</v>
      </c>
      <c r="J758" s="5"/>
      <c r="K758" s="9" t="str">
        <f aca="true" t="shared" si="85" ref="K758:K787">IF(N758&gt;0,ROUND((N758/1),2),"0")</f>
        <v>0</v>
      </c>
      <c r="L758" s="27">
        <f>SUM(I758+K758)</f>
        <v>0</v>
      </c>
      <c r="M758" s="31"/>
      <c r="N758" s="11">
        <f>J758-K756</f>
        <v>-42</v>
      </c>
    </row>
    <row r="759" spans="1:14" s="12" customFormat="1" ht="42" customHeight="1" outlineLevel="1" thickBot="1">
      <c r="A759" s="37"/>
      <c r="B759" s="3">
        <v>23</v>
      </c>
      <c r="C759" s="3">
        <v>2</v>
      </c>
      <c r="D759" s="3" t="s">
        <v>62</v>
      </c>
      <c r="E759" s="41" t="s">
        <v>29</v>
      </c>
      <c r="F759" s="41"/>
      <c r="G759" s="5">
        <v>5</v>
      </c>
      <c r="H759" s="5"/>
      <c r="I759" s="7">
        <f t="shared" si="84"/>
        <v>5</v>
      </c>
      <c r="J759" s="5">
        <v>33.04</v>
      </c>
      <c r="K759" s="9" t="str">
        <f t="shared" si="85"/>
        <v>0</v>
      </c>
      <c r="L759" s="27">
        <f aca="true" t="shared" si="86" ref="L759:L764">SUM(I759+K759)</f>
        <v>5</v>
      </c>
      <c r="M759" s="10"/>
      <c r="N759" s="11">
        <f>J759-K756</f>
        <v>-8.96</v>
      </c>
    </row>
    <row r="760" spans="1:14" s="12" customFormat="1" ht="42" customHeight="1" outlineLevel="1" thickBot="1">
      <c r="A760" s="37"/>
      <c r="B760" s="3">
        <v>57</v>
      </c>
      <c r="C760" s="3">
        <v>3</v>
      </c>
      <c r="D760" s="3" t="s">
        <v>52</v>
      </c>
      <c r="E760" s="41" t="s">
        <v>20</v>
      </c>
      <c r="F760" s="41"/>
      <c r="G760" s="5"/>
      <c r="H760" s="5"/>
      <c r="I760" s="7">
        <f t="shared" si="84"/>
        <v>0</v>
      </c>
      <c r="J760" s="5">
        <v>29.59</v>
      </c>
      <c r="K760" s="9" t="str">
        <f t="shared" si="85"/>
        <v>0</v>
      </c>
      <c r="L760" s="27">
        <f t="shared" si="86"/>
        <v>0</v>
      </c>
      <c r="M760" s="10"/>
      <c r="N760" s="11">
        <f>J760-K756</f>
        <v>-12.41</v>
      </c>
    </row>
    <row r="761" spans="1:14" s="12" customFormat="1" ht="42" customHeight="1" outlineLevel="1" thickBot="1">
      <c r="A761" s="37"/>
      <c r="B761" s="3">
        <v>73</v>
      </c>
      <c r="C761" s="3">
        <v>4</v>
      </c>
      <c r="D761" s="3" t="s">
        <v>109</v>
      </c>
      <c r="E761" s="41" t="s">
        <v>110</v>
      </c>
      <c r="F761" s="41"/>
      <c r="G761" s="5">
        <v>5</v>
      </c>
      <c r="H761" s="5"/>
      <c r="I761" s="7">
        <f t="shared" si="84"/>
        <v>5</v>
      </c>
      <c r="J761" s="5">
        <v>29.07</v>
      </c>
      <c r="K761" s="9" t="str">
        <f t="shared" si="85"/>
        <v>0</v>
      </c>
      <c r="L761" s="27">
        <f t="shared" si="86"/>
        <v>5</v>
      </c>
      <c r="M761" s="10" t="s">
        <v>41</v>
      </c>
      <c r="N761" s="11">
        <f>J761-K756</f>
        <v>-12.93</v>
      </c>
    </row>
    <row r="762" spans="1:14" s="12" customFormat="1" ht="42" customHeight="1" outlineLevel="1" thickBot="1">
      <c r="A762" s="37"/>
      <c r="B762" s="3">
        <v>60</v>
      </c>
      <c r="C762" s="3">
        <v>5</v>
      </c>
      <c r="D762" s="3" t="s">
        <v>59</v>
      </c>
      <c r="E762" s="41" t="s">
        <v>31</v>
      </c>
      <c r="F762" s="41"/>
      <c r="G762" s="5" t="s">
        <v>18</v>
      </c>
      <c r="H762" s="5"/>
      <c r="I762" s="7">
        <f t="shared" si="84"/>
        <v>0</v>
      </c>
      <c r="J762" s="5"/>
      <c r="K762" s="9" t="str">
        <f t="shared" si="85"/>
        <v>0</v>
      </c>
      <c r="L762" s="27">
        <f t="shared" si="86"/>
        <v>0</v>
      </c>
      <c r="M762" s="10"/>
      <c r="N762" s="11">
        <f>J762-K756</f>
        <v>-42</v>
      </c>
    </row>
    <row r="763" spans="1:14" s="12" customFormat="1" ht="42" customHeight="1" outlineLevel="1" thickBot="1">
      <c r="A763" s="37"/>
      <c r="B763" s="3">
        <v>70</v>
      </c>
      <c r="C763" s="3">
        <v>6</v>
      </c>
      <c r="D763" s="3" t="s">
        <v>60</v>
      </c>
      <c r="E763" s="41" t="s">
        <v>46</v>
      </c>
      <c r="F763" s="41"/>
      <c r="G763" s="5"/>
      <c r="H763" s="5"/>
      <c r="I763" s="7">
        <f t="shared" si="84"/>
        <v>0</v>
      </c>
      <c r="J763" s="5">
        <v>32.08</v>
      </c>
      <c r="K763" s="9" t="str">
        <f t="shared" si="85"/>
        <v>0</v>
      </c>
      <c r="L763" s="27">
        <f t="shared" si="86"/>
        <v>0</v>
      </c>
      <c r="M763" s="10" t="s">
        <v>42</v>
      </c>
      <c r="N763" s="11">
        <f>J763-K756</f>
        <v>-9.920000000000002</v>
      </c>
    </row>
    <row r="764" spans="1:14" s="12" customFormat="1" ht="42" customHeight="1" outlineLevel="1" thickBot="1">
      <c r="A764" s="37"/>
      <c r="B764" s="3">
        <v>5</v>
      </c>
      <c r="C764" s="3">
        <v>7</v>
      </c>
      <c r="D764" s="3" t="s">
        <v>56</v>
      </c>
      <c r="E764" s="41" t="s">
        <v>25</v>
      </c>
      <c r="F764" s="41"/>
      <c r="G764" s="5">
        <v>5</v>
      </c>
      <c r="H764" s="5"/>
      <c r="I764" s="7">
        <f t="shared" si="84"/>
        <v>5</v>
      </c>
      <c r="J764" s="5">
        <v>47.07</v>
      </c>
      <c r="K764" s="9">
        <f t="shared" si="85"/>
        <v>5.07</v>
      </c>
      <c r="L764" s="27">
        <f t="shared" si="86"/>
        <v>10.07</v>
      </c>
      <c r="M764" s="10"/>
      <c r="N764" s="11">
        <f>J764-K756</f>
        <v>5.07</v>
      </c>
    </row>
    <row r="765" spans="1:14" s="12" customFormat="1" ht="42" customHeight="1" outlineLevel="1" thickBot="1">
      <c r="A765" s="37"/>
      <c r="B765" s="3">
        <v>78</v>
      </c>
      <c r="C765" s="3">
        <v>8</v>
      </c>
      <c r="D765" s="3" t="s">
        <v>55</v>
      </c>
      <c r="E765" s="41" t="s">
        <v>23</v>
      </c>
      <c r="F765" s="41"/>
      <c r="G765" s="5"/>
      <c r="H765" s="5"/>
      <c r="I765" s="7">
        <f t="shared" si="84"/>
        <v>0</v>
      </c>
      <c r="J765" s="5">
        <v>28.76</v>
      </c>
      <c r="K765" s="9">
        <f t="shared" si="85"/>
        <v>28.76</v>
      </c>
      <c r="L765" s="27">
        <f>SUM(I765+K765)</f>
        <v>28.76</v>
      </c>
      <c r="M765" s="10" t="s">
        <v>43</v>
      </c>
      <c r="N765" s="11">
        <f>J765-K755</f>
        <v>28.76</v>
      </c>
    </row>
    <row r="766" spans="1:14" s="12" customFormat="1" ht="42" customHeight="1" outlineLevel="1" thickBot="1">
      <c r="A766" s="37"/>
      <c r="B766" s="3">
        <v>77</v>
      </c>
      <c r="C766" s="3">
        <v>9</v>
      </c>
      <c r="D766" s="3" t="s">
        <v>57</v>
      </c>
      <c r="E766" s="41" t="s">
        <v>26</v>
      </c>
      <c r="F766" s="41"/>
      <c r="G766" s="5"/>
      <c r="H766" s="5"/>
      <c r="I766" s="7">
        <f t="shared" si="84"/>
        <v>0</v>
      </c>
      <c r="J766" s="5">
        <v>31.53</v>
      </c>
      <c r="K766" s="9" t="str">
        <f t="shared" si="85"/>
        <v>0</v>
      </c>
      <c r="L766" s="27">
        <f aca="true" t="shared" si="87" ref="L766:L787">SUM(I766+K766)</f>
        <v>0</v>
      </c>
      <c r="M766" s="10"/>
      <c r="N766" s="11">
        <f>J766-K756</f>
        <v>-10.469999999999999</v>
      </c>
    </row>
    <row r="767" spans="1:14" s="12" customFormat="1" ht="42" customHeight="1" outlineLevel="1" thickBot="1">
      <c r="A767" s="37"/>
      <c r="B767" s="3">
        <v>49</v>
      </c>
      <c r="C767" s="3">
        <v>10</v>
      </c>
      <c r="D767" s="3" t="s">
        <v>61</v>
      </c>
      <c r="E767" s="41" t="s">
        <v>28</v>
      </c>
      <c r="F767" s="41"/>
      <c r="G767" s="5">
        <v>5</v>
      </c>
      <c r="H767" s="5"/>
      <c r="I767" s="7">
        <f t="shared" si="84"/>
        <v>5</v>
      </c>
      <c r="J767" s="5">
        <v>25.07</v>
      </c>
      <c r="K767" s="9" t="str">
        <f t="shared" si="85"/>
        <v>0</v>
      </c>
      <c r="L767" s="27">
        <f t="shared" si="87"/>
        <v>5</v>
      </c>
      <c r="M767" s="10"/>
      <c r="N767" s="11">
        <f>J767-K756</f>
        <v>-16.93</v>
      </c>
    </row>
    <row r="768" spans="1:14" s="12" customFormat="1" ht="42" customHeight="1" outlineLevel="1" thickBot="1">
      <c r="A768" s="37"/>
      <c r="B768" s="3">
        <v>74</v>
      </c>
      <c r="C768" s="3">
        <v>11</v>
      </c>
      <c r="D768" s="3" t="s">
        <v>108</v>
      </c>
      <c r="E768" s="41" t="s">
        <v>110</v>
      </c>
      <c r="F768" s="41"/>
      <c r="G768" s="5">
        <v>5</v>
      </c>
      <c r="H768" s="5"/>
      <c r="I768" s="7">
        <f t="shared" si="84"/>
        <v>5</v>
      </c>
      <c r="J768" s="5">
        <v>26</v>
      </c>
      <c r="K768" s="9" t="str">
        <f t="shared" si="85"/>
        <v>0</v>
      </c>
      <c r="L768" s="27">
        <f t="shared" si="87"/>
        <v>5</v>
      </c>
      <c r="M768" s="10"/>
      <c r="N768" s="11">
        <f>J768-K756</f>
        <v>-16</v>
      </c>
    </row>
    <row r="769" spans="1:14" s="12" customFormat="1" ht="42" customHeight="1" outlineLevel="1" thickBot="1">
      <c r="A769" s="37"/>
      <c r="B769" s="3">
        <v>69</v>
      </c>
      <c r="C769" s="3">
        <v>12</v>
      </c>
      <c r="D769" s="3" t="s">
        <v>58</v>
      </c>
      <c r="E769" s="41" t="s">
        <v>21</v>
      </c>
      <c r="F769" s="41"/>
      <c r="G769" s="5">
        <v>10</v>
      </c>
      <c r="H769" s="5"/>
      <c r="I769" s="7">
        <f t="shared" si="84"/>
        <v>10</v>
      </c>
      <c r="J769" s="5">
        <v>25.25</v>
      </c>
      <c r="K769" s="9" t="str">
        <f t="shared" si="85"/>
        <v>0</v>
      </c>
      <c r="L769" s="27">
        <f t="shared" si="87"/>
        <v>10</v>
      </c>
      <c r="M769" s="10"/>
      <c r="N769" s="11">
        <f>J769-K756</f>
        <v>-16.75</v>
      </c>
    </row>
    <row r="770" spans="1:14" s="12" customFormat="1" ht="42" customHeight="1" outlineLevel="1" thickBot="1">
      <c r="A770" s="37"/>
      <c r="B770" s="3">
        <v>67</v>
      </c>
      <c r="C770" s="3">
        <v>13</v>
      </c>
      <c r="D770" s="3" t="s">
        <v>64</v>
      </c>
      <c r="E770" s="41" t="s">
        <v>24</v>
      </c>
      <c r="F770" s="41"/>
      <c r="G770" s="5">
        <v>0</v>
      </c>
      <c r="H770" s="5"/>
      <c r="I770" s="7">
        <f t="shared" si="84"/>
        <v>0</v>
      </c>
      <c r="J770" s="5">
        <v>28.09</v>
      </c>
      <c r="K770" s="9" t="str">
        <f t="shared" si="85"/>
        <v>0</v>
      </c>
      <c r="L770" s="27">
        <f t="shared" si="87"/>
        <v>0</v>
      </c>
      <c r="M770" s="10" t="s">
        <v>32</v>
      </c>
      <c r="N770" s="11">
        <f>J770-K756</f>
        <v>-13.91</v>
      </c>
    </row>
    <row r="771" spans="1:14" s="12" customFormat="1" ht="42" customHeight="1" outlineLevel="1" thickBot="1">
      <c r="A771" s="37"/>
      <c r="B771" s="3">
        <v>30</v>
      </c>
      <c r="C771" s="3">
        <v>14</v>
      </c>
      <c r="D771" s="3" t="s">
        <v>63</v>
      </c>
      <c r="E771" s="41" t="s">
        <v>30</v>
      </c>
      <c r="F771" s="41"/>
      <c r="G771" s="5">
        <v>20</v>
      </c>
      <c r="H771" s="5"/>
      <c r="I771" s="7">
        <f t="shared" si="84"/>
        <v>20</v>
      </c>
      <c r="J771" s="5">
        <v>27.65</v>
      </c>
      <c r="K771" s="9" t="str">
        <f t="shared" si="85"/>
        <v>0</v>
      </c>
      <c r="L771" s="27">
        <f t="shared" si="87"/>
        <v>20</v>
      </c>
      <c r="M771" s="10"/>
      <c r="N771" s="11">
        <f>J771-K756</f>
        <v>-14.350000000000001</v>
      </c>
    </row>
    <row r="772" spans="1:14" s="12" customFormat="1" ht="42" customHeight="1" outlineLevel="1" thickBot="1">
      <c r="A772" s="37"/>
      <c r="B772" s="3"/>
      <c r="C772" s="3"/>
      <c r="D772" s="3"/>
      <c r="E772" s="41"/>
      <c r="F772" s="41"/>
      <c r="G772" s="5"/>
      <c r="H772" s="5"/>
      <c r="I772" s="7">
        <f t="shared" si="84"/>
        <v>0</v>
      </c>
      <c r="J772" s="5"/>
      <c r="K772" s="9" t="str">
        <f t="shared" si="85"/>
        <v>0</v>
      </c>
      <c r="L772" s="27">
        <f t="shared" si="87"/>
        <v>0</v>
      </c>
      <c r="M772" s="10"/>
      <c r="N772" s="11">
        <f>J772-K756</f>
        <v>-42</v>
      </c>
    </row>
    <row r="773" spans="1:14" s="12" customFormat="1" ht="42" customHeight="1" outlineLevel="1" thickBot="1">
      <c r="A773" s="37"/>
      <c r="B773" s="3"/>
      <c r="C773" s="3"/>
      <c r="D773" s="3"/>
      <c r="E773" s="41"/>
      <c r="F773" s="41"/>
      <c r="G773" s="5"/>
      <c r="H773" s="5"/>
      <c r="I773" s="7">
        <f t="shared" si="84"/>
        <v>0</v>
      </c>
      <c r="J773" s="5"/>
      <c r="K773" s="9" t="str">
        <f t="shared" si="85"/>
        <v>0</v>
      </c>
      <c r="L773" s="27">
        <f t="shared" si="87"/>
        <v>0</v>
      </c>
      <c r="M773" s="10"/>
      <c r="N773" s="11">
        <f>J773-K756</f>
        <v>-42</v>
      </c>
    </row>
    <row r="774" spans="1:14" s="12" customFormat="1" ht="42" customHeight="1" outlineLevel="1" thickBot="1">
      <c r="A774" s="37"/>
      <c r="B774" s="3"/>
      <c r="C774" s="3"/>
      <c r="D774" s="3"/>
      <c r="E774" s="41"/>
      <c r="F774" s="41"/>
      <c r="G774" s="5"/>
      <c r="H774" s="5"/>
      <c r="I774" s="7">
        <f t="shared" si="84"/>
        <v>0</v>
      </c>
      <c r="J774" s="5"/>
      <c r="K774" s="9" t="str">
        <f t="shared" si="85"/>
        <v>0</v>
      </c>
      <c r="L774" s="27">
        <f t="shared" si="87"/>
        <v>0</v>
      </c>
      <c r="M774" s="10"/>
      <c r="N774" s="11">
        <f>J774-K756</f>
        <v>-42</v>
      </c>
    </row>
    <row r="775" spans="1:14" s="12" customFormat="1" ht="42" customHeight="1" outlineLevel="1" thickBot="1">
      <c r="A775" s="37"/>
      <c r="B775" s="3"/>
      <c r="C775" s="3"/>
      <c r="D775" s="3"/>
      <c r="E775" s="41"/>
      <c r="F775" s="41"/>
      <c r="G775" s="5"/>
      <c r="H775" s="5"/>
      <c r="I775" s="7">
        <f t="shared" si="84"/>
        <v>0</v>
      </c>
      <c r="J775" s="5"/>
      <c r="K775" s="9" t="str">
        <f t="shared" si="85"/>
        <v>0</v>
      </c>
      <c r="L775" s="27">
        <f t="shared" si="87"/>
        <v>0</v>
      </c>
      <c r="M775" s="10"/>
      <c r="N775" s="11">
        <f>J775-K756</f>
        <v>-42</v>
      </c>
    </row>
    <row r="776" spans="1:14" s="12" customFormat="1" ht="42" customHeight="1" outlineLevel="1" thickBot="1">
      <c r="A776" s="37"/>
      <c r="B776" s="3"/>
      <c r="C776" s="3"/>
      <c r="D776" s="3"/>
      <c r="E776" s="41"/>
      <c r="F776" s="41"/>
      <c r="G776" s="5"/>
      <c r="H776" s="5"/>
      <c r="I776" s="7">
        <f t="shared" si="84"/>
        <v>0</v>
      </c>
      <c r="J776" s="5"/>
      <c r="K776" s="9" t="str">
        <f t="shared" si="85"/>
        <v>0</v>
      </c>
      <c r="L776" s="27">
        <f t="shared" si="87"/>
        <v>0</v>
      </c>
      <c r="M776" s="10"/>
      <c r="N776" s="11">
        <f>J776-K756</f>
        <v>-42</v>
      </c>
    </row>
    <row r="777" spans="1:14" s="12" customFormat="1" ht="42" customHeight="1" outlineLevel="1" thickBot="1">
      <c r="A777" s="37"/>
      <c r="B777" s="3"/>
      <c r="C777" s="3"/>
      <c r="D777" s="3"/>
      <c r="E777" s="41"/>
      <c r="F777" s="41"/>
      <c r="G777" s="5"/>
      <c r="H777" s="5"/>
      <c r="I777" s="7">
        <f t="shared" si="84"/>
        <v>0</v>
      </c>
      <c r="J777" s="5"/>
      <c r="K777" s="9" t="str">
        <f t="shared" si="85"/>
        <v>0</v>
      </c>
      <c r="L777" s="27">
        <f t="shared" si="87"/>
        <v>0</v>
      </c>
      <c r="M777" s="10"/>
      <c r="N777" s="11">
        <f>J777-K756</f>
        <v>-42</v>
      </c>
    </row>
    <row r="778" spans="1:14" s="12" customFormat="1" ht="42" customHeight="1" outlineLevel="1" thickBot="1">
      <c r="A778" s="37"/>
      <c r="B778" s="3"/>
      <c r="C778" s="3"/>
      <c r="D778" s="3"/>
      <c r="E778" s="41"/>
      <c r="F778" s="41"/>
      <c r="G778" s="5"/>
      <c r="H778" s="5"/>
      <c r="I778" s="7">
        <f t="shared" si="84"/>
        <v>0</v>
      </c>
      <c r="J778" s="5"/>
      <c r="K778" s="9" t="str">
        <f t="shared" si="85"/>
        <v>0</v>
      </c>
      <c r="L778" s="27">
        <f t="shared" si="87"/>
        <v>0</v>
      </c>
      <c r="M778" s="10"/>
      <c r="N778" s="11">
        <f>J778-K756</f>
        <v>-42</v>
      </c>
    </row>
    <row r="779" spans="1:14" s="12" customFormat="1" ht="42" customHeight="1" outlineLevel="1" thickBot="1">
      <c r="A779" s="37"/>
      <c r="B779" s="3"/>
      <c r="C779" s="3"/>
      <c r="D779" s="3"/>
      <c r="E779" s="41"/>
      <c r="F779" s="41"/>
      <c r="G779" s="5"/>
      <c r="H779" s="5"/>
      <c r="I779" s="7">
        <f t="shared" si="84"/>
        <v>0</v>
      </c>
      <c r="J779" s="5"/>
      <c r="K779" s="9" t="str">
        <f t="shared" si="85"/>
        <v>0</v>
      </c>
      <c r="L779" s="27">
        <f t="shared" si="87"/>
        <v>0</v>
      </c>
      <c r="M779" s="10"/>
      <c r="N779" s="11">
        <f>J779-K756</f>
        <v>-42</v>
      </c>
    </row>
    <row r="780" spans="1:14" s="12" customFormat="1" ht="42" customHeight="1" outlineLevel="1" thickBot="1">
      <c r="A780" s="37"/>
      <c r="B780" s="3"/>
      <c r="C780" s="3"/>
      <c r="D780" s="3"/>
      <c r="E780" s="41"/>
      <c r="F780" s="41"/>
      <c r="G780" s="5"/>
      <c r="H780" s="5"/>
      <c r="I780" s="7">
        <f t="shared" si="84"/>
        <v>0</v>
      </c>
      <c r="J780" s="5"/>
      <c r="K780" s="9" t="str">
        <f t="shared" si="85"/>
        <v>0</v>
      </c>
      <c r="L780" s="27">
        <f t="shared" si="87"/>
        <v>0</v>
      </c>
      <c r="M780" s="10"/>
      <c r="N780" s="11">
        <f>J780-K756</f>
        <v>-42</v>
      </c>
    </row>
    <row r="781" spans="1:14" s="12" customFormat="1" ht="42" customHeight="1" outlineLevel="1" thickBot="1">
      <c r="A781" s="37"/>
      <c r="B781" s="3"/>
      <c r="C781" s="3"/>
      <c r="D781" s="3"/>
      <c r="E781" s="41"/>
      <c r="F781" s="41"/>
      <c r="G781" s="5"/>
      <c r="H781" s="5"/>
      <c r="I781" s="7">
        <f t="shared" si="84"/>
        <v>0</v>
      </c>
      <c r="J781" s="5"/>
      <c r="K781" s="9" t="str">
        <f t="shared" si="85"/>
        <v>0</v>
      </c>
      <c r="L781" s="27">
        <f t="shared" si="87"/>
        <v>0</v>
      </c>
      <c r="M781" s="10"/>
      <c r="N781" s="11">
        <f>J781-K756</f>
        <v>-42</v>
      </c>
    </row>
    <row r="782" spans="1:14" s="12" customFormat="1" ht="42" customHeight="1" outlineLevel="1" thickBot="1">
      <c r="A782" s="37"/>
      <c r="B782" s="3"/>
      <c r="C782" s="3"/>
      <c r="D782" s="3"/>
      <c r="E782" s="41"/>
      <c r="F782" s="41"/>
      <c r="G782" s="5"/>
      <c r="H782" s="5"/>
      <c r="I782" s="7">
        <f t="shared" si="84"/>
        <v>0</v>
      </c>
      <c r="J782" s="5"/>
      <c r="K782" s="9" t="str">
        <f t="shared" si="85"/>
        <v>0</v>
      </c>
      <c r="L782" s="27">
        <f t="shared" si="87"/>
        <v>0</v>
      </c>
      <c r="M782" s="10"/>
      <c r="N782" s="11">
        <f>J782-K756</f>
        <v>-42</v>
      </c>
    </row>
    <row r="783" spans="1:14" s="12" customFormat="1" ht="42" customHeight="1" outlineLevel="1" thickBot="1">
      <c r="A783" s="37"/>
      <c r="B783" s="3"/>
      <c r="C783" s="3"/>
      <c r="D783" s="3"/>
      <c r="E783" s="41"/>
      <c r="F783" s="41"/>
      <c r="G783" s="5"/>
      <c r="H783" s="5"/>
      <c r="I783" s="7">
        <f t="shared" si="84"/>
        <v>0</v>
      </c>
      <c r="J783" s="5"/>
      <c r="K783" s="9" t="str">
        <f t="shared" si="85"/>
        <v>0</v>
      </c>
      <c r="L783" s="27">
        <f t="shared" si="87"/>
        <v>0</v>
      </c>
      <c r="M783" s="10"/>
      <c r="N783" s="11">
        <f>J783-K756</f>
        <v>-42</v>
      </c>
    </row>
    <row r="784" spans="1:14" s="12" customFormat="1" ht="42" customHeight="1" outlineLevel="1" thickBot="1">
      <c r="A784" s="37"/>
      <c r="B784" s="3"/>
      <c r="C784" s="3"/>
      <c r="D784" s="3"/>
      <c r="E784" s="41"/>
      <c r="F784" s="41"/>
      <c r="G784" s="5"/>
      <c r="H784" s="5"/>
      <c r="I784" s="7">
        <f t="shared" si="84"/>
        <v>0</v>
      </c>
      <c r="J784" s="5"/>
      <c r="K784" s="9" t="str">
        <f t="shared" si="85"/>
        <v>0</v>
      </c>
      <c r="L784" s="27">
        <f t="shared" si="87"/>
        <v>0</v>
      </c>
      <c r="M784" s="10"/>
      <c r="N784" s="11">
        <f>J784-K756</f>
        <v>-42</v>
      </c>
    </row>
    <row r="785" spans="1:14" s="12" customFormat="1" ht="42" customHeight="1" outlineLevel="1" thickBot="1">
      <c r="A785" s="37"/>
      <c r="B785" s="3"/>
      <c r="C785" s="3"/>
      <c r="D785" s="3"/>
      <c r="E785" s="41"/>
      <c r="F785" s="41"/>
      <c r="G785" s="5"/>
      <c r="H785" s="5"/>
      <c r="I785" s="7">
        <f t="shared" si="84"/>
        <v>0</v>
      </c>
      <c r="J785" s="5"/>
      <c r="K785" s="9" t="str">
        <f t="shared" si="85"/>
        <v>0</v>
      </c>
      <c r="L785" s="27">
        <f t="shared" si="87"/>
        <v>0</v>
      </c>
      <c r="M785" s="10"/>
      <c r="N785" s="11">
        <f>J785-K756</f>
        <v>-42</v>
      </c>
    </row>
    <row r="786" spans="1:14" s="12" customFormat="1" ht="42" customHeight="1" outlineLevel="1" thickBot="1">
      <c r="A786" s="37"/>
      <c r="B786" s="3"/>
      <c r="C786" s="3"/>
      <c r="D786" s="3"/>
      <c r="E786" s="41"/>
      <c r="F786" s="41"/>
      <c r="G786" s="5"/>
      <c r="H786" s="5"/>
      <c r="I786" s="7">
        <f t="shared" si="84"/>
        <v>0</v>
      </c>
      <c r="J786" s="5"/>
      <c r="K786" s="9" t="str">
        <f t="shared" si="85"/>
        <v>0</v>
      </c>
      <c r="L786" s="27">
        <f t="shared" si="87"/>
        <v>0</v>
      </c>
      <c r="M786" s="10"/>
      <c r="N786" s="11">
        <f>J786-K756</f>
        <v>-42</v>
      </c>
    </row>
    <row r="787" spans="1:14" s="12" customFormat="1" ht="42" customHeight="1" outlineLevel="1" thickBot="1">
      <c r="A787" s="37"/>
      <c r="B787" s="3"/>
      <c r="C787" s="3"/>
      <c r="D787" s="3"/>
      <c r="E787" s="41"/>
      <c r="F787" s="41"/>
      <c r="G787" s="5"/>
      <c r="H787" s="5"/>
      <c r="I787" s="7">
        <f t="shared" si="84"/>
        <v>0</v>
      </c>
      <c r="J787" s="5"/>
      <c r="K787" s="9" t="str">
        <f t="shared" si="85"/>
        <v>0</v>
      </c>
      <c r="L787" s="27">
        <f t="shared" si="87"/>
        <v>0</v>
      </c>
      <c r="M787" s="10"/>
      <c r="N787" s="11">
        <f>J787-K756</f>
        <v>-42</v>
      </c>
    </row>
    <row r="788" spans="1:14" s="12" customFormat="1" ht="42" customHeight="1" outlineLevel="1" thickBot="1">
      <c r="A788" s="37"/>
      <c r="B788" s="3"/>
      <c r="C788" s="3"/>
      <c r="D788" s="3"/>
      <c r="E788" s="41"/>
      <c r="F788" s="41"/>
      <c r="G788" s="5"/>
      <c r="H788" s="5"/>
      <c r="I788" s="7">
        <f t="shared" si="84"/>
        <v>0</v>
      </c>
      <c r="J788" s="5"/>
      <c r="K788" s="9" t="str">
        <f>IF(N788&gt;0,ROUND((N788/1),2),"0")</f>
        <v>0</v>
      </c>
      <c r="L788" s="27">
        <f>SUM(I788+K788)</f>
        <v>0</v>
      </c>
      <c r="M788" s="10"/>
      <c r="N788" s="11">
        <f>J788-K756</f>
        <v>-42</v>
      </c>
    </row>
    <row r="789" spans="1:14" s="12" customFormat="1" ht="42" customHeight="1" outlineLevel="1" thickBot="1">
      <c r="A789" s="37"/>
      <c r="B789" s="3"/>
      <c r="C789" s="3"/>
      <c r="D789" s="3"/>
      <c r="E789" s="41"/>
      <c r="F789" s="41"/>
      <c r="G789" s="5"/>
      <c r="H789" s="5"/>
      <c r="I789" s="7">
        <f t="shared" si="84"/>
        <v>0</v>
      </c>
      <c r="J789" s="5"/>
      <c r="K789" s="9" t="str">
        <f>IF(N789&gt;0,ROUND((N789/1),2),"0")</f>
        <v>0</v>
      </c>
      <c r="L789" s="27">
        <f>SUM(I789+K789)</f>
        <v>0</v>
      </c>
      <c r="M789" s="10"/>
      <c r="N789" s="11">
        <f>J789-K756</f>
        <v>-42</v>
      </c>
    </row>
    <row r="790" spans="1:14" s="12" customFormat="1" ht="42" customHeight="1" outlineLevel="1" thickBot="1">
      <c r="A790" s="37"/>
      <c r="B790" s="3"/>
      <c r="C790" s="3"/>
      <c r="D790" s="3"/>
      <c r="E790" s="41"/>
      <c r="F790" s="41"/>
      <c r="G790" s="5"/>
      <c r="H790" s="5"/>
      <c r="I790" s="7">
        <f t="shared" si="84"/>
        <v>0</v>
      </c>
      <c r="J790" s="5"/>
      <c r="K790" s="9" t="str">
        <f>IF(N790&gt;0,ROUND((N790/1),2),"0")</f>
        <v>0</v>
      </c>
      <c r="L790" s="27">
        <f>SUM(I790+K790)</f>
        <v>0</v>
      </c>
      <c r="M790" s="10"/>
      <c r="N790" s="11">
        <f>J790-K756</f>
        <v>-42</v>
      </c>
    </row>
    <row r="791" spans="1:14" s="12" customFormat="1" ht="42" customHeight="1" outlineLevel="1" thickBot="1">
      <c r="A791" s="37"/>
      <c r="B791" s="13"/>
      <c r="C791" s="13"/>
      <c r="D791" s="13"/>
      <c r="E791" s="42"/>
      <c r="F791" s="42"/>
      <c r="G791" s="15"/>
      <c r="H791" s="15"/>
      <c r="I791" s="17">
        <f t="shared" si="84"/>
        <v>0</v>
      </c>
      <c r="J791" s="15"/>
      <c r="K791" s="19" t="str">
        <f>IF(N791&gt;0,ROUND((N791/1),2),"0")</f>
        <v>0</v>
      </c>
      <c r="L791" s="29">
        <f>SUM(I791+K791)</f>
        <v>0</v>
      </c>
      <c r="M791" s="20"/>
      <c r="N791" s="11">
        <f>J791-K756</f>
        <v>-42</v>
      </c>
    </row>
    <row r="792" spans="1:13" ht="32.25" customHeight="1" thickBot="1" thickTop="1">
      <c r="A792" s="43" t="str">
        <f>C793</f>
        <v>NC3-M</v>
      </c>
      <c r="B792" s="38" t="s">
        <v>16</v>
      </c>
      <c r="C792" s="38"/>
      <c r="D792" s="38"/>
      <c r="E792" s="38" t="s">
        <v>44</v>
      </c>
      <c r="F792" s="38"/>
      <c r="G792" s="38"/>
      <c r="H792" s="38"/>
      <c r="I792" s="38"/>
      <c r="J792" s="32" t="s">
        <v>17</v>
      </c>
      <c r="K792" s="38"/>
      <c r="L792" s="38"/>
      <c r="M792" s="39"/>
    </row>
    <row r="793" spans="1:13" ht="63.75" thickBot="1">
      <c r="A793" s="34"/>
      <c r="B793" s="21" t="s">
        <v>11</v>
      </c>
      <c r="C793" s="5" t="s">
        <v>125</v>
      </c>
      <c r="D793" s="21" t="s">
        <v>12</v>
      </c>
      <c r="E793" s="23" t="s">
        <v>93</v>
      </c>
      <c r="F793" s="21" t="s">
        <v>22</v>
      </c>
      <c r="G793" s="5">
        <f>G756</f>
        <v>136</v>
      </c>
      <c r="H793" s="21" t="s">
        <v>13</v>
      </c>
      <c r="I793" s="24">
        <f>G793/K793</f>
        <v>3.238095238095238</v>
      </c>
      <c r="J793" s="21" t="s">
        <v>14</v>
      </c>
      <c r="K793" s="25">
        <f>K756</f>
        <v>42</v>
      </c>
      <c r="L793" s="28"/>
      <c r="M793" s="26">
        <f>M756</f>
        <v>84</v>
      </c>
    </row>
    <row r="794" spans="1:13" s="2" customFormat="1" ht="63.75" thickBot="1">
      <c r="A794" s="34"/>
      <c r="B794" s="21" t="s">
        <v>0</v>
      </c>
      <c r="C794" s="21" t="s">
        <v>1</v>
      </c>
      <c r="D794" s="21" t="s">
        <v>2</v>
      </c>
      <c r="E794" s="40" t="s">
        <v>3</v>
      </c>
      <c r="F794" s="40"/>
      <c r="G794" s="21" t="s">
        <v>4</v>
      </c>
      <c r="H794" s="21"/>
      <c r="I794" s="21" t="s">
        <v>6</v>
      </c>
      <c r="J794" s="21" t="s">
        <v>7</v>
      </c>
      <c r="K794" s="21" t="s">
        <v>8</v>
      </c>
      <c r="L794" s="28" t="s">
        <v>9</v>
      </c>
      <c r="M794" s="22" t="s">
        <v>10</v>
      </c>
    </row>
    <row r="795" spans="1:14" s="12" customFormat="1" ht="42" customHeight="1" outlineLevel="1" thickBot="1">
      <c r="A795" s="34"/>
      <c r="B795" s="3">
        <v>11</v>
      </c>
      <c r="C795" s="3">
        <v>1</v>
      </c>
      <c r="D795" s="3" t="s">
        <v>76</v>
      </c>
      <c r="E795" s="41" t="s">
        <v>39</v>
      </c>
      <c r="F795" s="41"/>
      <c r="G795" s="5" t="s">
        <v>18</v>
      </c>
      <c r="H795" s="5"/>
      <c r="I795" s="7">
        <f aca="true" t="shared" si="88" ref="I795:I828">SUM(G795:H795)</f>
        <v>0</v>
      </c>
      <c r="J795" s="5"/>
      <c r="K795" s="9" t="str">
        <f aca="true" t="shared" si="89" ref="K795:K824">IF(N795&gt;0,ROUND((N795/1),2),"0")</f>
        <v>0</v>
      </c>
      <c r="L795" s="27">
        <f>SUM(I795+K795)</f>
        <v>0</v>
      </c>
      <c r="M795" s="10"/>
      <c r="N795" s="11">
        <f>J795-K793</f>
        <v>-42</v>
      </c>
    </row>
    <row r="796" spans="1:14" s="12" customFormat="1" ht="42" customHeight="1" outlineLevel="1" thickBot="1">
      <c r="A796" s="34"/>
      <c r="B796" s="3">
        <v>50</v>
      </c>
      <c r="C796" s="3">
        <v>4</v>
      </c>
      <c r="D796" s="3" t="s">
        <v>77</v>
      </c>
      <c r="E796" s="41" t="s">
        <v>78</v>
      </c>
      <c r="F796" s="41"/>
      <c r="G796" s="5">
        <v>5</v>
      </c>
      <c r="H796" s="5"/>
      <c r="I796" s="7">
        <f t="shared" si="88"/>
        <v>5</v>
      </c>
      <c r="J796" s="5">
        <v>42.68</v>
      </c>
      <c r="K796" s="9">
        <f t="shared" si="89"/>
        <v>0.68</v>
      </c>
      <c r="L796" s="27">
        <f aca="true" t="shared" si="90" ref="L796:L801">SUM(I796+K796)</f>
        <v>5.68</v>
      </c>
      <c r="M796" s="10" t="s">
        <v>41</v>
      </c>
      <c r="N796" s="11">
        <f>J796-K793</f>
        <v>0.6799999999999997</v>
      </c>
    </row>
    <row r="797" spans="1:14" s="12" customFormat="1" ht="42" customHeight="1" outlineLevel="1" thickBot="1">
      <c r="A797" s="34"/>
      <c r="B797" s="3">
        <v>13</v>
      </c>
      <c r="C797" s="3">
        <v>3</v>
      </c>
      <c r="D797" s="3" t="s">
        <v>113</v>
      </c>
      <c r="E797" s="41" t="s">
        <v>39</v>
      </c>
      <c r="F797" s="41"/>
      <c r="G797" s="5" t="s">
        <v>18</v>
      </c>
      <c r="H797" s="5"/>
      <c r="I797" s="7">
        <f t="shared" si="88"/>
        <v>0</v>
      </c>
      <c r="J797" s="5"/>
      <c r="K797" s="9" t="str">
        <f t="shared" si="89"/>
        <v>0</v>
      </c>
      <c r="L797" s="27">
        <f t="shared" si="90"/>
        <v>0</v>
      </c>
      <c r="M797" s="10"/>
      <c r="N797" s="11">
        <f>J797-K793</f>
        <v>-42</v>
      </c>
    </row>
    <row r="798" spans="1:14" s="12" customFormat="1" ht="42" customHeight="1" outlineLevel="1" thickBot="1">
      <c r="A798" s="34"/>
      <c r="B798" s="3">
        <v>76</v>
      </c>
      <c r="C798" s="3">
        <v>4</v>
      </c>
      <c r="D798" s="3" t="s">
        <v>105</v>
      </c>
      <c r="E798" s="41" t="s">
        <v>47</v>
      </c>
      <c r="F798" s="41"/>
      <c r="G798" s="5">
        <v>10</v>
      </c>
      <c r="H798" s="5"/>
      <c r="I798" s="7">
        <f t="shared" si="88"/>
        <v>10</v>
      </c>
      <c r="J798" s="5">
        <v>58.55</v>
      </c>
      <c r="K798" s="9">
        <f t="shared" si="89"/>
        <v>16.55</v>
      </c>
      <c r="L798" s="27">
        <f t="shared" si="90"/>
        <v>26.55</v>
      </c>
      <c r="M798" s="10"/>
      <c r="N798" s="11">
        <f>J798-K793</f>
        <v>16.549999999999997</v>
      </c>
    </row>
    <row r="799" spans="1:14" s="12" customFormat="1" ht="42" customHeight="1" outlineLevel="1" thickBot="1">
      <c r="A799" s="34"/>
      <c r="B799" s="3">
        <v>64</v>
      </c>
      <c r="C799" s="3">
        <v>5</v>
      </c>
      <c r="D799" s="3" t="s">
        <v>114</v>
      </c>
      <c r="E799" s="41" t="s">
        <v>48</v>
      </c>
      <c r="F799" s="41"/>
      <c r="G799" s="5">
        <v>0</v>
      </c>
      <c r="H799" s="5"/>
      <c r="I799" s="7">
        <f t="shared" si="88"/>
        <v>0</v>
      </c>
      <c r="J799" s="5">
        <v>30.74</v>
      </c>
      <c r="K799" s="9" t="str">
        <f t="shared" si="89"/>
        <v>0</v>
      </c>
      <c r="L799" s="27">
        <f t="shared" si="90"/>
        <v>0</v>
      </c>
      <c r="M799" s="10" t="s">
        <v>43</v>
      </c>
      <c r="N799" s="11">
        <f>J799-K793</f>
        <v>-11.260000000000002</v>
      </c>
    </row>
    <row r="800" spans="1:14" s="12" customFormat="1" ht="42" customHeight="1" outlineLevel="1" thickBot="1">
      <c r="A800" s="34"/>
      <c r="B800" s="3">
        <v>12</v>
      </c>
      <c r="C800" s="3">
        <v>6</v>
      </c>
      <c r="D800" s="3" t="s">
        <v>115</v>
      </c>
      <c r="E800" s="41" t="s">
        <v>39</v>
      </c>
      <c r="F800" s="41"/>
      <c r="G800" s="5">
        <v>0</v>
      </c>
      <c r="H800" s="5"/>
      <c r="I800" s="7">
        <f t="shared" si="88"/>
        <v>0</v>
      </c>
      <c r="J800" s="5">
        <v>29.42</v>
      </c>
      <c r="K800" s="9" t="str">
        <f t="shared" si="89"/>
        <v>0</v>
      </c>
      <c r="L800" s="27">
        <f t="shared" si="90"/>
        <v>0</v>
      </c>
      <c r="M800" s="10" t="s">
        <v>32</v>
      </c>
      <c r="N800" s="11">
        <f>J800-K793</f>
        <v>-12.579999999999998</v>
      </c>
    </row>
    <row r="801" spans="1:14" s="12" customFormat="1" ht="42" customHeight="1" outlineLevel="1" thickBot="1">
      <c r="A801" s="34"/>
      <c r="B801" s="3"/>
      <c r="C801" s="3"/>
      <c r="D801" s="3"/>
      <c r="E801" s="41"/>
      <c r="F801" s="41"/>
      <c r="G801" s="5"/>
      <c r="H801" s="5"/>
      <c r="I801" s="7">
        <f t="shared" si="88"/>
        <v>0</v>
      </c>
      <c r="J801" s="5"/>
      <c r="K801" s="9" t="str">
        <f t="shared" si="89"/>
        <v>0</v>
      </c>
      <c r="L801" s="27">
        <f t="shared" si="90"/>
        <v>0</v>
      </c>
      <c r="M801" s="10"/>
      <c r="N801" s="11">
        <f>J801-K793</f>
        <v>-42</v>
      </c>
    </row>
    <row r="802" spans="1:14" s="12" customFormat="1" ht="42" customHeight="1" outlineLevel="1" thickBot="1">
      <c r="A802" s="34"/>
      <c r="B802" s="3"/>
      <c r="C802" s="3"/>
      <c r="D802" s="3"/>
      <c r="E802" s="41"/>
      <c r="F802" s="41"/>
      <c r="G802" s="5"/>
      <c r="H802" s="5"/>
      <c r="I802" s="7">
        <f t="shared" si="88"/>
        <v>0</v>
      </c>
      <c r="J802" s="5"/>
      <c r="K802" s="9" t="str">
        <f t="shared" si="89"/>
        <v>0</v>
      </c>
      <c r="L802" s="27">
        <f>SUM(I802+K802)</f>
        <v>0</v>
      </c>
      <c r="M802" s="10"/>
      <c r="N802" s="11">
        <f>J802-K792</f>
        <v>0</v>
      </c>
    </row>
    <row r="803" spans="1:14" s="12" customFormat="1" ht="42" customHeight="1" outlineLevel="1" thickBot="1">
      <c r="A803" s="34"/>
      <c r="B803" s="3"/>
      <c r="C803" s="3"/>
      <c r="D803" s="3"/>
      <c r="E803" s="41"/>
      <c r="F803" s="41"/>
      <c r="G803" s="5"/>
      <c r="H803" s="5"/>
      <c r="I803" s="7">
        <f t="shared" si="88"/>
        <v>0</v>
      </c>
      <c r="J803" s="5"/>
      <c r="K803" s="9" t="str">
        <f t="shared" si="89"/>
        <v>0</v>
      </c>
      <c r="L803" s="27">
        <f aca="true" t="shared" si="91" ref="L803:L824">SUM(I803+K803)</f>
        <v>0</v>
      </c>
      <c r="M803" s="10"/>
      <c r="N803" s="11">
        <f>J803-K793</f>
        <v>-42</v>
      </c>
    </row>
    <row r="804" spans="1:14" s="12" customFormat="1" ht="42" customHeight="1" outlineLevel="1" thickBot="1">
      <c r="A804" s="34"/>
      <c r="B804" s="3"/>
      <c r="C804" s="3"/>
      <c r="D804" s="3"/>
      <c r="E804" s="41"/>
      <c r="F804" s="41"/>
      <c r="G804" s="5"/>
      <c r="H804" s="5"/>
      <c r="I804" s="7">
        <f t="shared" si="88"/>
        <v>0</v>
      </c>
      <c r="J804" s="5"/>
      <c r="K804" s="9" t="str">
        <f t="shared" si="89"/>
        <v>0</v>
      </c>
      <c r="L804" s="27">
        <f t="shared" si="91"/>
        <v>0</v>
      </c>
      <c r="M804" s="10"/>
      <c r="N804" s="11">
        <f>J804-K793</f>
        <v>-42</v>
      </c>
    </row>
    <row r="805" spans="1:14" s="12" customFormat="1" ht="42" customHeight="1" outlineLevel="1" thickBot="1">
      <c r="A805" s="34"/>
      <c r="B805" s="3"/>
      <c r="C805" s="3"/>
      <c r="D805" s="3"/>
      <c r="E805" s="41"/>
      <c r="F805" s="41"/>
      <c r="G805" s="5"/>
      <c r="H805" s="5"/>
      <c r="I805" s="7">
        <f t="shared" si="88"/>
        <v>0</v>
      </c>
      <c r="J805" s="5"/>
      <c r="K805" s="9" t="str">
        <f t="shared" si="89"/>
        <v>0</v>
      </c>
      <c r="L805" s="27">
        <f t="shared" si="91"/>
        <v>0</v>
      </c>
      <c r="M805" s="10"/>
      <c r="N805" s="11">
        <f>J805-K793</f>
        <v>-42</v>
      </c>
    </row>
    <row r="806" spans="1:14" s="12" customFormat="1" ht="42" customHeight="1" outlineLevel="1" thickBot="1">
      <c r="A806" s="34"/>
      <c r="B806" s="3"/>
      <c r="C806" s="3"/>
      <c r="D806" s="3"/>
      <c r="E806" s="41"/>
      <c r="F806" s="41"/>
      <c r="G806" s="5"/>
      <c r="H806" s="5"/>
      <c r="I806" s="7">
        <f t="shared" si="88"/>
        <v>0</v>
      </c>
      <c r="J806" s="5"/>
      <c r="K806" s="9" t="str">
        <f t="shared" si="89"/>
        <v>0</v>
      </c>
      <c r="L806" s="27">
        <f t="shared" si="91"/>
        <v>0</v>
      </c>
      <c r="M806" s="10"/>
      <c r="N806" s="11">
        <f>J806-K793</f>
        <v>-42</v>
      </c>
    </row>
    <row r="807" spans="1:14" s="12" customFormat="1" ht="42" customHeight="1" outlineLevel="1" thickBot="1">
      <c r="A807" s="34"/>
      <c r="B807" s="3"/>
      <c r="C807" s="3"/>
      <c r="D807" s="3"/>
      <c r="E807" s="41"/>
      <c r="F807" s="41"/>
      <c r="G807" s="5"/>
      <c r="H807" s="5"/>
      <c r="I807" s="7">
        <f t="shared" si="88"/>
        <v>0</v>
      </c>
      <c r="J807" s="5"/>
      <c r="K807" s="9" t="str">
        <f t="shared" si="89"/>
        <v>0</v>
      </c>
      <c r="L807" s="27">
        <f t="shared" si="91"/>
        <v>0</v>
      </c>
      <c r="M807" s="10"/>
      <c r="N807" s="11">
        <f>J807-K793</f>
        <v>-42</v>
      </c>
    </row>
    <row r="808" spans="1:14" s="12" customFormat="1" ht="42" customHeight="1" outlineLevel="1" thickBot="1">
      <c r="A808" s="34"/>
      <c r="B808" s="3"/>
      <c r="C808" s="3"/>
      <c r="D808" s="3"/>
      <c r="E808" s="41"/>
      <c r="F808" s="41"/>
      <c r="G808" s="5"/>
      <c r="H808" s="5"/>
      <c r="I808" s="7">
        <f t="shared" si="88"/>
        <v>0</v>
      </c>
      <c r="J808" s="5"/>
      <c r="K808" s="9" t="str">
        <f t="shared" si="89"/>
        <v>0</v>
      </c>
      <c r="L808" s="27">
        <f t="shared" si="91"/>
        <v>0</v>
      </c>
      <c r="M808" s="10"/>
      <c r="N808" s="11">
        <f>J808-K793</f>
        <v>-42</v>
      </c>
    </row>
    <row r="809" spans="1:14" s="12" customFormat="1" ht="42" customHeight="1" outlineLevel="1" thickBot="1">
      <c r="A809" s="34"/>
      <c r="B809" s="3"/>
      <c r="C809" s="3"/>
      <c r="D809" s="3"/>
      <c r="E809" s="41"/>
      <c r="F809" s="41"/>
      <c r="G809" s="5"/>
      <c r="H809" s="5"/>
      <c r="I809" s="7">
        <f t="shared" si="88"/>
        <v>0</v>
      </c>
      <c r="J809" s="5"/>
      <c r="K809" s="9" t="str">
        <f t="shared" si="89"/>
        <v>0</v>
      </c>
      <c r="L809" s="27">
        <f t="shared" si="91"/>
        <v>0</v>
      </c>
      <c r="M809" s="10"/>
      <c r="N809" s="11">
        <f>J809-K793</f>
        <v>-42</v>
      </c>
    </row>
    <row r="810" spans="1:14" s="12" customFormat="1" ht="42" customHeight="1" outlineLevel="1" thickBot="1">
      <c r="A810" s="34"/>
      <c r="B810" s="3"/>
      <c r="C810" s="3"/>
      <c r="D810" s="3"/>
      <c r="E810" s="41"/>
      <c r="F810" s="41"/>
      <c r="G810" s="5"/>
      <c r="H810" s="5"/>
      <c r="I810" s="7">
        <f t="shared" si="88"/>
        <v>0</v>
      </c>
      <c r="J810" s="5"/>
      <c r="K810" s="9" t="str">
        <f t="shared" si="89"/>
        <v>0</v>
      </c>
      <c r="L810" s="27">
        <f t="shared" si="91"/>
        <v>0</v>
      </c>
      <c r="M810" s="10"/>
      <c r="N810" s="11">
        <f>J810-K793</f>
        <v>-42</v>
      </c>
    </row>
    <row r="811" spans="1:14" s="12" customFormat="1" ht="42" customHeight="1" outlineLevel="1" thickBot="1">
      <c r="A811" s="34"/>
      <c r="B811" s="3"/>
      <c r="C811" s="3"/>
      <c r="D811" s="3"/>
      <c r="E811" s="41"/>
      <c r="F811" s="41"/>
      <c r="G811" s="5"/>
      <c r="H811" s="5"/>
      <c r="I811" s="7">
        <f t="shared" si="88"/>
        <v>0</v>
      </c>
      <c r="J811" s="5"/>
      <c r="K811" s="9" t="str">
        <f t="shared" si="89"/>
        <v>0</v>
      </c>
      <c r="L811" s="27">
        <f t="shared" si="91"/>
        <v>0</v>
      </c>
      <c r="M811" s="10"/>
      <c r="N811" s="11">
        <f>J811-K793</f>
        <v>-42</v>
      </c>
    </row>
    <row r="812" spans="1:14" s="12" customFormat="1" ht="42" customHeight="1" outlineLevel="1" thickBot="1">
      <c r="A812" s="34"/>
      <c r="B812" s="3"/>
      <c r="C812" s="3"/>
      <c r="D812" s="3"/>
      <c r="E812" s="41"/>
      <c r="F812" s="41"/>
      <c r="G812" s="5"/>
      <c r="H812" s="5"/>
      <c r="I812" s="7">
        <f t="shared" si="88"/>
        <v>0</v>
      </c>
      <c r="J812" s="5"/>
      <c r="K812" s="9" t="str">
        <f t="shared" si="89"/>
        <v>0</v>
      </c>
      <c r="L812" s="27">
        <f t="shared" si="91"/>
        <v>0</v>
      </c>
      <c r="M812" s="10"/>
      <c r="N812" s="11">
        <f>J812-K793</f>
        <v>-42</v>
      </c>
    </row>
    <row r="813" spans="1:14" s="12" customFormat="1" ht="42" customHeight="1" outlineLevel="1" thickBot="1">
      <c r="A813" s="34"/>
      <c r="B813" s="3"/>
      <c r="C813" s="3"/>
      <c r="D813" s="3"/>
      <c r="E813" s="41"/>
      <c r="F813" s="41"/>
      <c r="G813" s="5"/>
      <c r="H813" s="5"/>
      <c r="I813" s="7">
        <f t="shared" si="88"/>
        <v>0</v>
      </c>
      <c r="J813" s="5"/>
      <c r="K813" s="9" t="str">
        <f t="shared" si="89"/>
        <v>0</v>
      </c>
      <c r="L813" s="27">
        <f t="shared" si="91"/>
        <v>0</v>
      </c>
      <c r="M813" s="10"/>
      <c r="N813" s="11">
        <f>J813-K793</f>
        <v>-42</v>
      </c>
    </row>
    <row r="814" spans="1:14" s="12" customFormat="1" ht="42" customHeight="1" outlineLevel="1" thickBot="1">
      <c r="A814" s="34"/>
      <c r="B814" s="3"/>
      <c r="C814" s="3"/>
      <c r="D814" s="3"/>
      <c r="E814" s="41"/>
      <c r="F814" s="41"/>
      <c r="G814" s="5"/>
      <c r="H814" s="5"/>
      <c r="I814" s="7">
        <f t="shared" si="88"/>
        <v>0</v>
      </c>
      <c r="J814" s="5"/>
      <c r="K814" s="9" t="str">
        <f t="shared" si="89"/>
        <v>0</v>
      </c>
      <c r="L814" s="27">
        <f t="shared" si="91"/>
        <v>0</v>
      </c>
      <c r="M814" s="10"/>
      <c r="N814" s="11">
        <f>J814-K793</f>
        <v>-42</v>
      </c>
    </row>
    <row r="815" spans="1:14" s="12" customFormat="1" ht="42" customHeight="1" outlineLevel="1" thickBot="1">
      <c r="A815" s="34"/>
      <c r="B815" s="3"/>
      <c r="C815" s="3"/>
      <c r="D815" s="3"/>
      <c r="E815" s="41"/>
      <c r="F815" s="41"/>
      <c r="G815" s="5"/>
      <c r="H815" s="5"/>
      <c r="I815" s="7">
        <f t="shared" si="88"/>
        <v>0</v>
      </c>
      <c r="J815" s="5"/>
      <c r="K815" s="9" t="str">
        <f t="shared" si="89"/>
        <v>0</v>
      </c>
      <c r="L815" s="27">
        <f t="shared" si="91"/>
        <v>0</v>
      </c>
      <c r="M815" s="10"/>
      <c r="N815" s="11">
        <f>J815-K793</f>
        <v>-42</v>
      </c>
    </row>
    <row r="816" spans="1:14" s="12" customFormat="1" ht="42" customHeight="1" outlineLevel="1" thickBot="1">
      <c r="A816" s="34"/>
      <c r="B816" s="3"/>
      <c r="C816" s="3"/>
      <c r="D816" s="3"/>
      <c r="E816" s="41"/>
      <c r="F816" s="41"/>
      <c r="G816" s="5"/>
      <c r="H816" s="5"/>
      <c r="I816" s="7">
        <f t="shared" si="88"/>
        <v>0</v>
      </c>
      <c r="J816" s="5"/>
      <c r="K816" s="9" t="str">
        <f t="shared" si="89"/>
        <v>0</v>
      </c>
      <c r="L816" s="27">
        <f t="shared" si="91"/>
        <v>0</v>
      </c>
      <c r="M816" s="10"/>
      <c r="N816" s="11">
        <f>J816-K793</f>
        <v>-42</v>
      </c>
    </row>
    <row r="817" spans="1:14" s="12" customFormat="1" ht="42" customHeight="1" outlineLevel="1" thickBot="1">
      <c r="A817" s="34"/>
      <c r="B817" s="3"/>
      <c r="C817" s="3"/>
      <c r="D817" s="3"/>
      <c r="E817" s="41"/>
      <c r="F817" s="41"/>
      <c r="G817" s="5"/>
      <c r="H817" s="5"/>
      <c r="I817" s="7">
        <f t="shared" si="88"/>
        <v>0</v>
      </c>
      <c r="J817" s="5"/>
      <c r="K817" s="9" t="str">
        <f t="shared" si="89"/>
        <v>0</v>
      </c>
      <c r="L817" s="27">
        <f t="shared" si="91"/>
        <v>0</v>
      </c>
      <c r="M817" s="10"/>
      <c r="N817" s="11">
        <f>J817-K793</f>
        <v>-42</v>
      </c>
    </row>
    <row r="818" spans="1:14" s="12" customFormat="1" ht="42" customHeight="1" outlineLevel="1" thickBot="1">
      <c r="A818" s="34"/>
      <c r="B818" s="3"/>
      <c r="C818" s="3"/>
      <c r="D818" s="3"/>
      <c r="E818" s="41"/>
      <c r="F818" s="41"/>
      <c r="G818" s="5"/>
      <c r="H818" s="5"/>
      <c r="I818" s="7">
        <f t="shared" si="88"/>
        <v>0</v>
      </c>
      <c r="J818" s="5"/>
      <c r="K818" s="9" t="str">
        <f t="shared" si="89"/>
        <v>0</v>
      </c>
      <c r="L818" s="27">
        <f t="shared" si="91"/>
        <v>0</v>
      </c>
      <c r="M818" s="10"/>
      <c r="N818" s="11">
        <f>J818-K793</f>
        <v>-42</v>
      </c>
    </row>
    <row r="819" spans="1:14" s="12" customFormat="1" ht="42" customHeight="1" outlineLevel="1" thickBot="1">
      <c r="A819" s="34"/>
      <c r="B819" s="3"/>
      <c r="C819" s="3"/>
      <c r="D819" s="3"/>
      <c r="E819" s="41"/>
      <c r="F819" s="41"/>
      <c r="G819" s="5"/>
      <c r="H819" s="5"/>
      <c r="I819" s="7">
        <f t="shared" si="88"/>
        <v>0</v>
      </c>
      <c r="J819" s="5"/>
      <c r="K819" s="9" t="str">
        <f t="shared" si="89"/>
        <v>0</v>
      </c>
      <c r="L819" s="27">
        <f t="shared" si="91"/>
        <v>0</v>
      </c>
      <c r="M819" s="10"/>
      <c r="N819" s="11">
        <f>J819-K793</f>
        <v>-42</v>
      </c>
    </row>
    <row r="820" spans="1:14" s="12" customFormat="1" ht="42" customHeight="1" outlineLevel="1" thickBot="1">
      <c r="A820" s="34"/>
      <c r="B820" s="3"/>
      <c r="C820" s="3"/>
      <c r="D820" s="3"/>
      <c r="E820" s="41"/>
      <c r="F820" s="41"/>
      <c r="G820" s="5"/>
      <c r="H820" s="5"/>
      <c r="I820" s="7">
        <f t="shared" si="88"/>
        <v>0</v>
      </c>
      <c r="J820" s="5"/>
      <c r="K820" s="9" t="str">
        <f t="shared" si="89"/>
        <v>0</v>
      </c>
      <c r="L820" s="27">
        <f t="shared" si="91"/>
        <v>0</v>
      </c>
      <c r="M820" s="10"/>
      <c r="N820" s="11">
        <f>J820-K793</f>
        <v>-42</v>
      </c>
    </row>
    <row r="821" spans="1:14" s="12" customFormat="1" ht="42" customHeight="1" outlineLevel="1" thickBot="1">
      <c r="A821" s="34"/>
      <c r="B821" s="3"/>
      <c r="C821" s="3"/>
      <c r="D821" s="3"/>
      <c r="E821" s="41"/>
      <c r="F821" s="41"/>
      <c r="G821" s="5"/>
      <c r="H821" s="5"/>
      <c r="I821" s="7">
        <f t="shared" si="88"/>
        <v>0</v>
      </c>
      <c r="J821" s="5"/>
      <c r="K821" s="9" t="str">
        <f t="shared" si="89"/>
        <v>0</v>
      </c>
      <c r="L821" s="27">
        <f t="shared" si="91"/>
        <v>0</v>
      </c>
      <c r="M821" s="10"/>
      <c r="N821" s="11">
        <f>J821-K793</f>
        <v>-42</v>
      </c>
    </row>
    <row r="822" spans="1:14" s="12" customFormat="1" ht="42" customHeight="1" outlineLevel="1" thickBot="1">
      <c r="A822" s="34"/>
      <c r="B822" s="3"/>
      <c r="C822" s="3"/>
      <c r="D822" s="3"/>
      <c r="E822" s="41"/>
      <c r="F822" s="41"/>
      <c r="G822" s="5"/>
      <c r="H822" s="5"/>
      <c r="I822" s="7">
        <f t="shared" si="88"/>
        <v>0</v>
      </c>
      <c r="J822" s="5"/>
      <c r="K822" s="9" t="str">
        <f t="shared" si="89"/>
        <v>0</v>
      </c>
      <c r="L822" s="27">
        <f t="shared" si="91"/>
        <v>0</v>
      </c>
      <c r="M822" s="10"/>
      <c r="N822" s="11">
        <f>J822-K793</f>
        <v>-42</v>
      </c>
    </row>
    <row r="823" spans="1:14" s="12" customFormat="1" ht="42" customHeight="1" outlineLevel="1" thickBot="1">
      <c r="A823" s="34"/>
      <c r="B823" s="3"/>
      <c r="C823" s="3"/>
      <c r="D823" s="3"/>
      <c r="E823" s="41"/>
      <c r="F823" s="41"/>
      <c r="G823" s="5"/>
      <c r="H823" s="5"/>
      <c r="I823" s="7">
        <f t="shared" si="88"/>
        <v>0</v>
      </c>
      <c r="J823" s="5"/>
      <c r="K823" s="9" t="str">
        <f t="shared" si="89"/>
        <v>0</v>
      </c>
      <c r="L823" s="27">
        <f t="shared" si="91"/>
        <v>0</v>
      </c>
      <c r="M823" s="10"/>
      <c r="N823" s="11">
        <f>J823-K793</f>
        <v>-42</v>
      </c>
    </row>
    <row r="824" spans="1:14" s="12" customFormat="1" ht="42" customHeight="1" outlineLevel="1" thickBot="1">
      <c r="A824" s="34"/>
      <c r="B824" s="3"/>
      <c r="C824" s="3"/>
      <c r="D824" s="3"/>
      <c r="E824" s="41"/>
      <c r="F824" s="41"/>
      <c r="G824" s="5"/>
      <c r="H824" s="5"/>
      <c r="I824" s="7">
        <f t="shared" si="88"/>
        <v>0</v>
      </c>
      <c r="J824" s="5"/>
      <c r="K824" s="9" t="str">
        <f t="shared" si="89"/>
        <v>0</v>
      </c>
      <c r="L824" s="27">
        <f t="shared" si="91"/>
        <v>0</v>
      </c>
      <c r="M824" s="10"/>
      <c r="N824" s="11">
        <f>J824-K793</f>
        <v>-42</v>
      </c>
    </row>
    <row r="825" spans="1:14" s="12" customFormat="1" ht="42" customHeight="1" outlineLevel="1" thickBot="1">
      <c r="A825" s="34"/>
      <c r="B825" s="3"/>
      <c r="C825" s="3"/>
      <c r="D825" s="3"/>
      <c r="E825" s="41"/>
      <c r="F825" s="41"/>
      <c r="G825" s="5"/>
      <c r="H825" s="5"/>
      <c r="I825" s="7">
        <f t="shared" si="88"/>
        <v>0</v>
      </c>
      <c r="J825" s="5"/>
      <c r="K825" s="9" t="str">
        <f>IF(N825&gt;0,ROUND((N825/1),2),"0")</f>
        <v>0</v>
      </c>
      <c r="L825" s="27">
        <f>SUM(I825+K825)</f>
        <v>0</v>
      </c>
      <c r="M825" s="10"/>
      <c r="N825" s="11">
        <f>J825-K793</f>
        <v>-42</v>
      </c>
    </row>
    <row r="826" spans="1:14" s="12" customFormat="1" ht="42" customHeight="1" outlineLevel="1" thickBot="1">
      <c r="A826" s="34"/>
      <c r="B826" s="3"/>
      <c r="C826" s="3"/>
      <c r="D826" s="3"/>
      <c r="E826" s="41"/>
      <c r="F826" s="41"/>
      <c r="G826" s="5"/>
      <c r="H826" s="5"/>
      <c r="I826" s="7">
        <f t="shared" si="88"/>
        <v>0</v>
      </c>
      <c r="J826" s="5"/>
      <c r="K826" s="9" t="str">
        <f>IF(N826&gt;0,ROUND((N826/1),2),"0")</f>
        <v>0</v>
      </c>
      <c r="L826" s="27">
        <f>SUM(I826+K826)</f>
        <v>0</v>
      </c>
      <c r="M826" s="10"/>
      <c r="N826" s="11">
        <f>J826-K793</f>
        <v>-42</v>
      </c>
    </row>
    <row r="827" spans="1:14" s="12" customFormat="1" ht="42" customHeight="1" outlineLevel="1" thickBot="1">
      <c r="A827" s="34"/>
      <c r="B827" s="3"/>
      <c r="C827" s="3"/>
      <c r="D827" s="3"/>
      <c r="E827" s="41"/>
      <c r="F827" s="41"/>
      <c r="G827" s="5"/>
      <c r="H827" s="5"/>
      <c r="I827" s="7">
        <f t="shared" si="88"/>
        <v>0</v>
      </c>
      <c r="J827" s="5"/>
      <c r="K827" s="9" t="str">
        <f>IF(N827&gt;0,ROUND((N827/1),2),"0")</f>
        <v>0</v>
      </c>
      <c r="L827" s="27">
        <f>SUM(I827+K827)</f>
        <v>0</v>
      </c>
      <c r="M827" s="10"/>
      <c r="N827" s="11">
        <f>J827-K793</f>
        <v>-42</v>
      </c>
    </row>
    <row r="828" spans="1:14" s="12" customFormat="1" ht="42" customHeight="1" outlineLevel="1" thickBot="1">
      <c r="A828" s="34"/>
      <c r="B828" s="13"/>
      <c r="C828" s="13"/>
      <c r="D828" s="13"/>
      <c r="E828" s="42"/>
      <c r="F828" s="42"/>
      <c r="G828" s="15"/>
      <c r="H828" s="15"/>
      <c r="I828" s="17">
        <f t="shared" si="88"/>
        <v>0</v>
      </c>
      <c r="J828" s="15"/>
      <c r="K828" s="19" t="str">
        <f>IF(N828&gt;0,ROUND((N828/1),2),"0")</f>
        <v>0</v>
      </c>
      <c r="L828" s="29">
        <f>SUM(I828+K828)</f>
        <v>0</v>
      </c>
      <c r="M828" s="20"/>
      <c r="N828" s="11">
        <f>J828-K793</f>
        <v>-42</v>
      </c>
    </row>
    <row r="829" spans="1:13" ht="32.25" customHeight="1" thickBot="1" thickTop="1">
      <c r="A829" s="36" t="str">
        <f>C830</f>
        <v>NC3-S</v>
      </c>
      <c r="B829" s="38" t="s">
        <v>16</v>
      </c>
      <c r="C829" s="38"/>
      <c r="D829" s="38"/>
      <c r="E829" s="38" t="s">
        <v>44</v>
      </c>
      <c r="F829" s="38"/>
      <c r="G829" s="38"/>
      <c r="H829" s="38"/>
      <c r="I829" s="38"/>
      <c r="J829" s="32" t="s">
        <v>17</v>
      </c>
      <c r="K829" s="38"/>
      <c r="L829" s="38"/>
      <c r="M829" s="39"/>
    </row>
    <row r="830" spans="1:13" ht="63.75" thickBot="1">
      <c r="A830" s="37"/>
      <c r="B830" s="21" t="s">
        <v>11</v>
      </c>
      <c r="C830" s="5" t="s">
        <v>126</v>
      </c>
      <c r="D830" s="21" t="s">
        <v>12</v>
      </c>
      <c r="E830" s="23" t="s">
        <v>95</v>
      </c>
      <c r="F830" s="21" t="s">
        <v>22</v>
      </c>
      <c r="G830" s="5">
        <f>G756</f>
        <v>136</v>
      </c>
      <c r="H830" s="21" t="s">
        <v>13</v>
      </c>
      <c r="I830" s="24">
        <f>G830/K830</f>
        <v>3.238095238095238</v>
      </c>
      <c r="J830" s="21" t="s">
        <v>14</v>
      </c>
      <c r="K830" s="25">
        <f>K793</f>
        <v>42</v>
      </c>
      <c r="L830" s="28"/>
      <c r="M830" s="26">
        <f>M793</f>
        <v>84</v>
      </c>
    </row>
    <row r="831" spans="1:13" s="2" customFormat="1" ht="63.75" thickBot="1">
      <c r="A831" s="37"/>
      <c r="B831" s="21" t="s">
        <v>0</v>
      </c>
      <c r="C831" s="21" t="s">
        <v>1</v>
      </c>
      <c r="D831" s="21" t="s">
        <v>2</v>
      </c>
      <c r="E831" s="40" t="s">
        <v>3</v>
      </c>
      <c r="F831" s="40"/>
      <c r="G831" s="21" t="s">
        <v>4</v>
      </c>
      <c r="H831" s="21"/>
      <c r="I831" s="21" t="s">
        <v>6</v>
      </c>
      <c r="J831" s="21" t="s">
        <v>7</v>
      </c>
      <c r="K831" s="21" t="s">
        <v>8</v>
      </c>
      <c r="L831" s="28" t="s">
        <v>9</v>
      </c>
      <c r="M831" s="22" t="s">
        <v>10</v>
      </c>
    </row>
    <row r="832" spans="1:14" s="12" customFormat="1" ht="42" customHeight="1" outlineLevel="1" thickBot="1">
      <c r="A832" s="37"/>
      <c r="B832" s="3">
        <v>75</v>
      </c>
      <c r="C832" s="3">
        <v>1</v>
      </c>
      <c r="D832" s="3" t="s">
        <v>129</v>
      </c>
      <c r="E832" s="41" t="s">
        <v>47</v>
      </c>
      <c r="F832" s="41"/>
      <c r="G832" s="5">
        <v>0</v>
      </c>
      <c r="H832" s="5"/>
      <c r="I832" s="7">
        <f aca="true" t="shared" si="92" ref="I832:I865">SUM(G832:H832)</f>
        <v>0</v>
      </c>
      <c r="J832" s="5">
        <v>27.81</v>
      </c>
      <c r="K832" s="9" t="str">
        <f aca="true" t="shared" si="93" ref="K832:K861">IF(N832&gt;0,ROUND((N832/1),2),"0")</f>
        <v>0</v>
      </c>
      <c r="L832" s="27">
        <f>SUM(I832+K832)</f>
        <v>0</v>
      </c>
      <c r="M832" s="10" t="s">
        <v>32</v>
      </c>
      <c r="N832" s="11">
        <f>J832-K830</f>
        <v>-14.190000000000001</v>
      </c>
    </row>
    <row r="833" spans="1:14" s="12" customFormat="1" ht="42" customHeight="1" outlineLevel="1" thickBot="1">
      <c r="A833" s="37"/>
      <c r="B833" s="3"/>
      <c r="C833" s="3"/>
      <c r="D833" s="3"/>
      <c r="E833" s="41"/>
      <c r="F833" s="41"/>
      <c r="G833" s="5"/>
      <c r="H833" s="5"/>
      <c r="I833" s="7">
        <f t="shared" si="92"/>
        <v>0</v>
      </c>
      <c r="J833" s="5"/>
      <c r="K833" s="9" t="str">
        <f t="shared" si="93"/>
        <v>0</v>
      </c>
      <c r="L833" s="27">
        <f aca="true" t="shared" si="94" ref="L833:L838">SUM(I833+K833)</f>
        <v>0</v>
      </c>
      <c r="M833" s="10"/>
      <c r="N833" s="11">
        <f>J833-K830</f>
        <v>-42</v>
      </c>
    </row>
    <row r="834" spans="1:14" s="12" customFormat="1" ht="42" customHeight="1" outlineLevel="1" thickBot="1">
      <c r="A834" s="37"/>
      <c r="B834" s="3"/>
      <c r="C834" s="3"/>
      <c r="D834" s="3"/>
      <c r="E834" s="41"/>
      <c r="F834" s="41"/>
      <c r="G834" s="5"/>
      <c r="H834" s="5"/>
      <c r="I834" s="7">
        <f t="shared" si="92"/>
        <v>0</v>
      </c>
      <c r="J834" s="5"/>
      <c r="K834" s="9" t="str">
        <f t="shared" si="93"/>
        <v>0</v>
      </c>
      <c r="L834" s="27">
        <f t="shared" si="94"/>
        <v>0</v>
      </c>
      <c r="M834" s="10"/>
      <c r="N834" s="11">
        <f>J834-K830</f>
        <v>-42</v>
      </c>
    </row>
    <row r="835" spans="1:14" s="12" customFormat="1" ht="42" customHeight="1" outlineLevel="1" thickBot="1">
      <c r="A835" s="37"/>
      <c r="B835" s="3"/>
      <c r="C835" s="3"/>
      <c r="D835" s="3"/>
      <c r="E835" s="41"/>
      <c r="F835" s="41"/>
      <c r="G835" s="5"/>
      <c r="H835" s="5"/>
      <c r="I835" s="7">
        <f t="shared" si="92"/>
        <v>0</v>
      </c>
      <c r="J835" s="5"/>
      <c r="K835" s="9" t="str">
        <f t="shared" si="93"/>
        <v>0</v>
      </c>
      <c r="L835" s="27">
        <f t="shared" si="94"/>
        <v>0</v>
      </c>
      <c r="M835" s="10"/>
      <c r="N835" s="11">
        <f>J835-K830</f>
        <v>-42</v>
      </c>
    </row>
    <row r="836" spans="1:14" s="12" customFormat="1" ht="42" customHeight="1" outlineLevel="1" thickBot="1">
      <c r="A836" s="37"/>
      <c r="B836" s="3"/>
      <c r="C836" s="3"/>
      <c r="D836" s="3"/>
      <c r="E836" s="41"/>
      <c r="F836" s="41"/>
      <c r="G836" s="5"/>
      <c r="H836" s="5"/>
      <c r="I836" s="7">
        <f t="shared" si="92"/>
        <v>0</v>
      </c>
      <c r="J836" s="5"/>
      <c r="K836" s="9" t="str">
        <f t="shared" si="93"/>
        <v>0</v>
      </c>
      <c r="L836" s="27">
        <f t="shared" si="94"/>
        <v>0</v>
      </c>
      <c r="M836" s="10"/>
      <c r="N836" s="11">
        <f>J836-K830</f>
        <v>-42</v>
      </c>
    </row>
    <row r="837" spans="1:14" s="12" customFormat="1" ht="42" customHeight="1" outlineLevel="1" thickBot="1">
      <c r="A837" s="37"/>
      <c r="B837" s="3"/>
      <c r="C837" s="3"/>
      <c r="D837" s="3"/>
      <c r="E837" s="41"/>
      <c r="F837" s="41"/>
      <c r="G837" s="5"/>
      <c r="H837" s="5"/>
      <c r="I837" s="7">
        <f t="shared" si="92"/>
        <v>0</v>
      </c>
      <c r="J837" s="5"/>
      <c r="K837" s="9" t="str">
        <f t="shared" si="93"/>
        <v>0</v>
      </c>
      <c r="L837" s="27">
        <f t="shared" si="94"/>
        <v>0</v>
      </c>
      <c r="M837" s="10"/>
      <c r="N837" s="11">
        <f>J837-K830</f>
        <v>-42</v>
      </c>
    </row>
    <row r="838" spans="1:14" s="12" customFormat="1" ht="42" customHeight="1" outlineLevel="1" thickBot="1">
      <c r="A838" s="37"/>
      <c r="B838" s="3"/>
      <c r="C838" s="3"/>
      <c r="D838" s="3"/>
      <c r="E838" s="41"/>
      <c r="F838" s="41"/>
      <c r="G838" s="5"/>
      <c r="H838" s="5"/>
      <c r="I838" s="7">
        <f t="shared" si="92"/>
        <v>0</v>
      </c>
      <c r="J838" s="5"/>
      <c r="K838" s="9" t="str">
        <f t="shared" si="93"/>
        <v>0</v>
      </c>
      <c r="L838" s="27">
        <f t="shared" si="94"/>
        <v>0</v>
      </c>
      <c r="M838" s="10"/>
      <c r="N838" s="11">
        <f>J838-K830</f>
        <v>-42</v>
      </c>
    </row>
    <row r="839" spans="1:14" s="12" customFormat="1" ht="42" customHeight="1" outlineLevel="1" thickBot="1">
      <c r="A839" s="37"/>
      <c r="B839" s="3"/>
      <c r="C839" s="3"/>
      <c r="D839" s="3"/>
      <c r="E839" s="41"/>
      <c r="F839" s="41"/>
      <c r="G839" s="5"/>
      <c r="H839" s="5"/>
      <c r="I839" s="7">
        <f t="shared" si="92"/>
        <v>0</v>
      </c>
      <c r="J839" s="5"/>
      <c r="K839" s="9" t="str">
        <f t="shared" si="93"/>
        <v>0</v>
      </c>
      <c r="L839" s="27">
        <f>SUM(I839+K839)</f>
        <v>0</v>
      </c>
      <c r="M839" s="10"/>
      <c r="N839" s="11">
        <f>J839-K829</f>
        <v>0</v>
      </c>
    </row>
    <row r="840" spans="1:14" s="12" customFormat="1" ht="42" customHeight="1" outlineLevel="1" thickBot="1">
      <c r="A840" s="37"/>
      <c r="B840" s="3"/>
      <c r="C840" s="3"/>
      <c r="D840" s="3"/>
      <c r="E840" s="41"/>
      <c r="F840" s="41"/>
      <c r="G840" s="5"/>
      <c r="H840" s="5"/>
      <c r="I840" s="7">
        <f t="shared" si="92"/>
        <v>0</v>
      </c>
      <c r="J840" s="5"/>
      <c r="K840" s="9" t="str">
        <f t="shared" si="93"/>
        <v>0</v>
      </c>
      <c r="L840" s="27">
        <f aca="true" t="shared" si="95" ref="L840:L861">SUM(I840+K840)</f>
        <v>0</v>
      </c>
      <c r="M840" s="10"/>
      <c r="N840" s="11">
        <f>J840-K830</f>
        <v>-42</v>
      </c>
    </row>
    <row r="841" spans="1:14" s="12" customFormat="1" ht="42" customHeight="1" outlineLevel="1" thickBot="1">
      <c r="A841" s="37"/>
      <c r="B841" s="3"/>
      <c r="C841" s="3"/>
      <c r="D841" s="3"/>
      <c r="E841" s="41"/>
      <c r="F841" s="41"/>
      <c r="G841" s="5"/>
      <c r="H841" s="5"/>
      <c r="I841" s="7">
        <f t="shared" si="92"/>
        <v>0</v>
      </c>
      <c r="J841" s="5"/>
      <c r="K841" s="9" t="str">
        <f t="shared" si="93"/>
        <v>0</v>
      </c>
      <c r="L841" s="27">
        <f t="shared" si="95"/>
        <v>0</v>
      </c>
      <c r="M841" s="10"/>
      <c r="N841" s="11">
        <f>J841-K830</f>
        <v>-42</v>
      </c>
    </row>
    <row r="842" spans="1:14" s="12" customFormat="1" ht="42" customHeight="1" outlineLevel="1" thickBot="1">
      <c r="A842" s="37"/>
      <c r="B842" s="3"/>
      <c r="C842" s="3"/>
      <c r="D842" s="3"/>
      <c r="E842" s="41"/>
      <c r="F842" s="41"/>
      <c r="G842" s="5"/>
      <c r="H842" s="5"/>
      <c r="I842" s="7">
        <f t="shared" si="92"/>
        <v>0</v>
      </c>
      <c r="J842" s="5"/>
      <c r="K842" s="9" t="str">
        <f t="shared" si="93"/>
        <v>0</v>
      </c>
      <c r="L842" s="27">
        <f t="shared" si="95"/>
        <v>0</v>
      </c>
      <c r="M842" s="10"/>
      <c r="N842" s="11">
        <f>J842-K830</f>
        <v>-42</v>
      </c>
    </row>
    <row r="843" spans="1:14" s="12" customFormat="1" ht="42" customHeight="1" outlineLevel="1" thickBot="1">
      <c r="A843" s="37"/>
      <c r="B843" s="3"/>
      <c r="C843" s="3"/>
      <c r="D843" s="3"/>
      <c r="E843" s="41"/>
      <c r="F843" s="41"/>
      <c r="G843" s="5"/>
      <c r="H843" s="5"/>
      <c r="I843" s="7">
        <f t="shared" si="92"/>
        <v>0</v>
      </c>
      <c r="J843" s="5"/>
      <c r="K843" s="9" t="str">
        <f t="shared" si="93"/>
        <v>0</v>
      </c>
      <c r="L843" s="27">
        <f t="shared" si="95"/>
        <v>0</v>
      </c>
      <c r="M843" s="10"/>
      <c r="N843" s="11">
        <f>J843-K830</f>
        <v>-42</v>
      </c>
    </row>
    <row r="844" spans="1:14" s="12" customFormat="1" ht="42" customHeight="1" outlineLevel="1" thickBot="1">
      <c r="A844" s="37"/>
      <c r="B844" s="3"/>
      <c r="C844" s="3"/>
      <c r="D844" s="3"/>
      <c r="E844" s="41"/>
      <c r="F844" s="41"/>
      <c r="G844" s="5"/>
      <c r="H844" s="5"/>
      <c r="I844" s="7">
        <f t="shared" si="92"/>
        <v>0</v>
      </c>
      <c r="J844" s="5"/>
      <c r="K844" s="9" t="str">
        <f t="shared" si="93"/>
        <v>0</v>
      </c>
      <c r="L844" s="27">
        <f t="shared" si="95"/>
        <v>0</v>
      </c>
      <c r="M844" s="10"/>
      <c r="N844" s="11">
        <f>J844-K830</f>
        <v>-42</v>
      </c>
    </row>
    <row r="845" spans="1:14" s="12" customFormat="1" ht="42" customHeight="1" outlineLevel="1" thickBot="1">
      <c r="A845" s="37"/>
      <c r="B845" s="3"/>
      <c r="C845" s="3"/>
      <c r="D845" s="3"/>
      <c r="E845" s="41"/>
      <c r="F845" s="41"/>
      <c r="G845" s="5"/>
      <c r="H845" s="5"/>
      <c r="I845" s="7">
        <f t="shared" si="92"/>
        <v>0</v>
      </c>
      <c r="J845" s="5"/>
      <c r="K845" s="9" t="str">
        <f t="shared" si="93"/>
        <v>0</v>
      </c>
      <c r="L845" s="27">
        <f t="shared" si="95"/>
        <v>0</v>
      </c>
      <c r="M845" s="10"/>
      <c r="N845" s="11">
        <f>J845-K830</f>
        <v>-42</v>
      </c>
    </row>
    <row r="846" spans="1:14" s="12" customFormat="1" ht="42" customHeight="1" outlineLevel="1" thickBot="1">
      <c r="A846" s="37"/>
      <c r="B846" s="3"/>
      <c r="C846" s="3"/>
      <c r="D846" s="3"/>
      <c r="E846" s="41"/>
      <c r="F846" s="41"/>
      <c r="G846" s="5"/>
      <c r="H846" s="5"/>
      <c r="I846" s="7">
        <f t="shared" si="92"/>
        <v>0</v>
      </c>
      <c r="J846" s="5"/>
      <c r="K846" s="9" t="str">
        <f t="shared" si="93"/>
        <v>0</v>
      </c>
      <c r="L846" s="27">
        <f t="shared" si="95"/>
        <v>0</v>
      </c>
      <c r="M846" s="10"/>
      <c r="N846" s="11">
        <f>J846-K830</f>
        <v>-42</v>
      </c>
    </row>
    <row r="847" spans="1:14" s="12" customFormat="1" ht="42" customHeight="1" outlineLevel="1" thickBot="1">
      <c r="A847" s="37"/>
      <c r="B847" s="3"/>
      <c r="C847" s="3"/>
      <c r="D847" s="3"/>
      <c r="E847" s="41"/>
      <c r="F847" s="41"/>
      <c r="G847" s="5"/>
      <c r="H847" s="5"/>
      <c r="I847" s="7">
        <f t="shared" si="92"/>
        <v>0</v>
      </c>
      <c r="J847" s="5"/>
      <c r="K847" s="9" t="str">
        <f t="shared" si="93"/>
        <v>0</v>
      </c>
      <c r="L847" s="27">
        <f t="shared" si="95"/>
        <v>0</v>
      </c>
      <c r="M847" s="10"/>
      <c r="N847" s="11">
        <f>J847-K830</f>
        <v>-42</v>
      </c>
    </row>
    <row r="848" spans="1:14" s="12" customFormat="1" ht="42" customHeight="1" outlineLevel="1" thickBot="1">
      <c r="A848" s="37"/>
      <c r="B848" s="3"/>
      <c r="C848" s="3"/>
      <c r="D848" s="3"/>
      <c r="E848" s="41"/>
      <c r="F848" s="41"/>
      <c r="G848" s="5"/>
      <c r="H848" s="5"/>
      <c r="I848" s="7">
        <f t="shared" si="92"/>
        <v>0</v>
      </c>
      <c r="J848" s="5"/>
      <c r="K848" s="9" t="str">
        <f t="shared" si="93"/>
        <v>0</v>
      </c>
      <c r="L848" s="27">
        <f t="shared" si="95"/>
        <v>0</v>
      </c>
      <c r="M848" s="10"/>
      <c r="N848" s="11">
        <f>J848-K830</f>
        <v>-42</v>
      </c>
    </row>
    <row r="849" spans="1:14" s="12" customFormat="1" ht="42" customHeight="1" outlineLevel="1" thickBot="1">
      <c r="A849" s="37"/>
      <c r="B849" s="3"/>
      <c r="C849" s="3"/>
      <c r="D849" s="3"/>
      <c r="E849" s="41"/>
      <c r="F849" s="41"/>
      <c r="G849" s="5"/>
      <c r="H849" s="5"/>
      <c r="I849" s="7">
        <f t="shared" si="92"/>
        <v>0</v>
      </c>
      <c r="J849" s="5"/>
      <c r="K849" s="9" t="str">
        <f t="shared" si="93"/>
        <v>0</v>
      </c>
      <c r="L849" s="27">
        <f t="shared" si="95"/>
        <v>0</v>
      </c>
      <c r="M849" s="10"/>
      <c r="N849" s="11">
        <f>J849-K830</f>
        <v>-42</v>
      </c>
    </row>
    <row r="850" spans="1:14" s="12" customFormat="1" ht="42" customHeight="1" outlineLevel="1" thickBot="1">
      <c r="A850" s="37"/>
      <c r="B850" s="3"/>
      <c r="C850" s="3"/>
      <c r="D850" s="3"/>
      <c r="E850" s="41"/>
      <c r="F850" s="41"/>
      <c r="G850" s="5"/>
      <c r="H850" s="5"/>
      <c r="I850" s="7">
        <f t="shared" si="92"/>
        <v>0</v>
      </c>
      <c r="J850" s="5"/>
      <c r="K850" s="9" t="str">
        <f t="shared" si="93"/>
        <v>0</v>
      </c>
      <c r="L850" s="27">
        <f t="shared" si="95"/>
        <v>0</v>
      </c>
      <c r="M850" s="10"/>
      <c r="N850" s="11">
        <f>J850-K830</f>
        <v>-42</v>
      </c>
    </row>
    <row r="851" spans="1:14" s="12" customFormat="1" ht="42" customHeight="1" outlineLevel="1" thickBot="1">
      <c r="A851" s="37"/>
      <c r="B851" s="3"/>
      <c r="C851" s="3"/>
      <c r="D851" s="3"/>
      <c r="E851" s="41"/>
      <c r="F851" s="41"/>
      <c r="G851" s="5"/>
      <c r="H851" s="5"/>
      <c r="I851" s="7">
        <f t="shared" si="92"/>
        <v>0</v>
      </c>
      <c r="J851" s="5"/>
      <c r="K851" s="9" t="str">
        <f t="shared" si="93"/>
        <v>0</v>
      </c>
      <c r="L851" s="27">
        <f t="shared" si="95"/>
        <v>0</v>
      </c>
      <c r="M851" s="10"/>
      <c r="N851" s="11">
        <f>J851-K830</f>
        <v>-42</v>
      </c>
    </row>
    <row r="852" spans="1:14" s="12" customFormat="1" ht="42" customHeight="1" outlineLevel="1" thickBot="1">
      <c r="A852" s="37"/>
      <c r="B852" s="3"/>
      <c r="C852" s="3"/>
      <c r="D852" s="3"/>
      <c r="E852" s="41"/>
      <c r="F852" s="41"/>
      <c r="G852" s="5"/>
      <c r="H852" s="5"/>
      <c r="I852" s="7">
        <f t="shared" si="92"/>
        <v>0</v>
      </c>
      <c r="J852" s="5"/>
      <c r="K852" s="9" t="str">
        <f t="shared" si="93"/>
        <v>0</v>
      </c>
      <c r="L852" s="27">
        <f t="shared" si="95"/>
        <v>0</v>
      </c>
      <c r="M852" s="10"/>
      <c r="N852" s="11">
        <f>J852-K830</f>
        <v>-42</v>
      </c>
    </row>
    <row r="853" spans="1:14" s="12" customFormat="1" ht="42" customHeight="1" outlineLevel="1" thickBot="1">
      <c r="A853" s="37"/>
      <c r="B853" s="3"/>
      <c r="C853" s="3"/>
      <c r="D853" s="3"/>
      <c r="E853" s="41"/>
      <c r="F853" s="41"/>
      <c r="G853" s="5"/>
      <c r="H853" s="5"/>
      <c r="I853" s="7">
        <f t="shared" si="92"/>
        <v>0</v>
      </c>
      <c r="J853" s="5"/>
      <c r="K853" s="9" t="str">
        <f t="shared" si="93"/>
        <v>0</v>
      </c>
      <c r="L853" s="27">
        <f t="shared" si="95"/>
        <v>0</v>
      </c>
      <c r="M853" s="10"/>
      <c r="N853" s="11">
        <f>J853-K830</f>
        <v>-42</v>
      </c>
    </row>
    <row r="854" spans="1:14" s="12" customFormat="1" ht="42" customHeight="1" outlineLevel="1" thickBot="1">
      <c r="A854" s="37"/>
      <c r="B854" s="3"/>
      <c r="C854" s="3"/>
      <c r="D854" s="3"/>
      <c r="E854" s="41"/>
      <c r="F854" s="41"/>
      <c r="G854" s="5"/>
      <c r="H854" s="5"/>
      <c r="I854" s="7">
        <f t="shared" si="92"/>
        <v>0</v>
      </c>
      <c r="J854" s="5"/>
      <c r="K854" s="9" t="str">
        <f t="shared" si="93"/>
        <v>0</v>
      </c>
      <c r="L854" s="27">
        <f t="shared" si="95"/>
        <v>0</v>
      </c>
      <c r="M854" s="10"/>
      <c r="N854" s="11">
        <f>J854-K830</f>
        <v>-42</v>
      </c>
    </row>
    <row r="855" spans="1:14" s="12" customFormat="1" ht="42" customHeight="1" outlineLevel="1" thickBot="1">
      <c r="A855" s="37"/>
      <c r="B855" s="3"/>
      <c r="C855" s="3"/>
      <c r="D855" s="3"/>
      <c r="E855" s="41"/>
      <c r="F855" s="41"/>
      <c r="G855" s="5"/>
      <c r="H855" s="5"/>
      <c r="I855" s="7">
        <f t="shared" si="92"/>
        <v>0</v>
      </c>
      <c r="J855" s="5"/>
      <c r="K855" s="9" t="str">
        <f t="shared" si="93"/>
        <v>0</v>
      </c>
      <c r="L855" s="27">
        <f t="shared" si="95"/>
        <v>0</v>
      </c>
      <c r="M855" s="10"/>
      <c r="N855" s="11">
        <f>J855-K830</f>
        <v>-42</v>
      </c>
    </row>
    <row r="856" spans="1:14" s="12" customFormat="1" ht="42" customHeight="1" outlineLevel="1" thickBot="1">
      <c r="A856" s="37"/>
      <c r="B856" s="3"/>
      <c r="C856" s="3"/>
      <c r="D856" s="3"/>
      <c r="E856" s="41"/>
      <c r="F856" s="41"/>
      <c r="G856" s="5"/>
      <c r="H856" s="5"/>
      <c r="I856" s="7">
        <f t="shared" si="92"/>
        <v>0</v>
      </c>
      <c r="J856" s="5"/>
      <c r="K856" s="9" t="str">
        <f t="shared" si="93"/>
        <v>0</v>
      </c>
      <c r="L856" s="27">
        <f t="shared" si="95"/>
        <v>0</v>
      </c>
      <c r="M856" s="10"/>
      <c r="N856" s="11">
        <f>J856-K830</f>
        <v>-42</v>
      </c>
    </row>
    <row r="857" spans="1:14" s="12" customFormat="1" ht="42" customHeight="1" outlineLevel="1" thickBot="1">
      <c r="A857" s="37"/>
      <c r="B857" s="3"/>
      <c r="C857" s="3"/>
      <c r="D857" s="3"/>
      <c r="E857" s="41"/>
      <c r="F857" s="41"/>
      <c r="G857" s="5"/>
      <c r="H857" s="5"/>
      <c r="I857" s="7">
        <f t="shared" si="92"/>
        <v>0</v>
      </c>
      <c r="J857" s="5"/>
      <c r="K857" s="9" t="str">
        <f t="shared" si="93"/>
        <v>0</v>
      </c>
      <c r="L857" s="27">
        <f t="shared" si="95"/>
        <v>0</v>
      </c>
      <c r="M857" s="10"/>
      <c r="N857" s="11">
        <f>J857-K830</f>
        <v>-42</v>
      </c>
    </row>
    <row r="858" spans="1:14" s="12" customFormat="1" ht="42" customHeight="1" outlineLevel="1" thickBot="1">
      <c r="A858" s="37"/>
      <c r="B858" s="3"/>
      <c r="C858" s="3"/>
      <c r="D858" s="3"/>
      <c r="E858" s="41"/>
      <c r="F858" s="41"/>
      <c r="G858" s="5"/>
      <c r="H858" s="5"/>
      <c r="I858" s="7">
        <f t="shared" si="92"/>
        <v>0</v>
      </c>
      <c r="J858" s="5"/>
      <c r="K858" s="9" t="str">
        <f t="shared" si="93"/>
        <v>0</v>
      </c>
      <c r="L858" s="27">
        <f t="shared" si="95"/>
        <v>0</v>
      </c>
      <c r="M858" s="10"/>
      <c r="N858" s="11">
        <f>J858-K830</f>
        <v>-42</v>
      </c>
    </row>
    <row r="859" spans="1:14" s="12" customFormat="1" ht="42" customHeight="1" outlineLevel="1" thickBot="1">
      <c r="A859" s="37"/>
      <c r="B859" s="3"/>
      <c r="C859" s="3"/>
      <c r="D859" s="3"/>
      <c r="E859" s="41"/>
      <c r="F859" s="41"/>
      <c r="G859" s="5"/>
      <c r="H859" s="5"/>
      <c r="I859" s="7">
        <f t="shared" si="92"/>
        <v>0</v>
      </c>
      <c r="J859" s="5"/>
      <c r="K859" s="9" t="str">
        <f t="shared" si="93"/>
        <v>0</v>
      </c>
      <c r="L859" s="27">
        <f t="shared" si="95"/>
        <v>0</v>
      </c>
      <c r="M859" s="10"/>
      <c r="N859" s="11">
        <f>J859-K830</f>
        <v>-42</v>
      </c>
    </row>
    <row r="860" spans="1:14" s="12" customFormat="1" ht="42" customHeight="1" outlineLevel="1" thickBot="1">
      <c r="A860" s="37"/>
      <c r="B860" s="3"/>
      <c r="C860" s="3"/>
      <c r="D860" s="3"/>
      <c r="E860" s="41"/>
      <c r="F860" s="41"/>
      <c r="G860" s="5"/>
      <c r="H860" s="5"/>
      <c r="I860" s="7">
        <f t="shared" si="92"/>
        <v>0</v>
      </c>
      <c r="J860" s="5"/>
      <c r="K860" s="9" t="str">
        <f t="shared" si="93"/>
        <v>0</v>
      </c>
      <c r="L860" s="27">
        <f t="shared" si="95"/>
        <v>0</v>
      </c>
      <c r="M860" s="10"/>
      <c r="N860" s="11">
        <f>J860-K830</f>
        <v>-42</v>
      </c>
    </row>
    <row r="861" spans="1:14" s="12" customFormat="1" ht="42" customHeight="1" outlineLevel="1" thickBot="1">
      <c r="A861" s="37"/>
      <c r="B861" s="3"/>
      <c r="C861" s="3"/>
      <c r="D861" s="3"/>
      <c r="E861" s="41"/>
      <c r="F861" s="41"/>
      <c r="G861" s="5"/>
      <c r="H861" s="5"/>
      <c r="I861" s="7">
        <f t="shared" si="92"/>
        <v>0</v>
      </c>
      <c r="J861" s="5"/>
      <c r="K861" s="9" t="str">
        <f t="shared" si="93"/>
        <v>0</v>
      </c>
      <c r="L861" s="27">
        <f t="shared" si="95"/>
        <v>0</v>
      </c>
      <c r="M861" s="10"/>
      <c r="N861" s="11">
        <f>J861-K830</f>
        <v>-42</v>
      </c>
    </row>
    <row r="862" spans="1:14" s="12" customFormat="1" ht="42" customHeight="1" outlineLevel="1" thickBot="1">
      <c r="A862" s="37"/>
      <c r="B862" s="3"/>
      <c r="C862" s="3"/>
      <c r="D862" s="3"/>
      <c r="E862" s="41"/>
      <c r="F862" s="41"/>
      <c r="G862" s="5"/>
      <c r="H862" s="5"/>
      <c r="I862" s="7">
        <f t="shared" si="92"/>
        <v>0</v>
      </c>
      <c r="J862" s="5"/>
      <c r="K862" s="9" t="str">
        <f>IF(N862&gt;0,ROUND((N862/1),2),"0")</f>
        <v>0</v>
      </c>
      <c r="L862" s="27">
        <f>SUM(I862+K862)</f>
        <v>0</v>
      </c>
      <c r="M862" s="10"/>
      <c r="N862" s="11">
        <f>J862-K830</f>
        <v>-42</v>
      </c>
    </row>
    <row r="863" spans="1:14" s="12" customFormat="1" ht="42" customHeight="1" outlineLevel="1" thickBot="1">
      <c r="A863" s="37"/>
      <c r="B863" s="3"/>
      <c r="C863" s="3"/>
      <c r="D863" s="3"/>
      <c r="E863" s="41"/>
      <c r="F863" s="41"/>
      <c r="G863" s="5"/>
      <c r="H863" s="5"/>
      <c r="I863" s="7">
        <f t="shared" si="92"/>
        <v>0</v>
      </c>
      <c r="J863" s="5"/>
      <c r="K863" s="9" t="str">
        <f>IF(N863&gt;0,ROUND((N863/1),2),"0")</f>
        <v>0</v>
      </c>
      <c r="L863" s="27">
        <f>SUM(I863+K863)</f>
        <v>0</v>
      </c>
      <c r="M863" s="10"/>
      <c r="N863" s="11">
        <f>J863-K830</f>
        <v>-42</v>
      </c>
    </row>
    <row r="864" spans="1:14" s="12" customFormat="1" ht="42" customHeight="1" outlineLevel="1" thickBot="1">
      <c r="A864" s="37"/>
      <c r="B864" s="3"/>
      <c r="C864" s="3"/>
      <c r="D864" s="3"/>
      <c r="E864" s="41"/>
      <c r="F864" s="41"/>
      <c r="G864" s="5"/>
      <c r="H864" s="5"/>
      <c r="I864" s="7">
        <f t="shared" si="92"/>
        <v>0</v>
      </c>
      <c r="J864" s="5"/>
      <c r="K864" s="9" t="str">
        <f>IF(N864&gt;0,ROUND((N864/1),2),"0")</f>
        <v>0</v>
      </c>
      <c r="L864" s="27">
        <f>SUM(I864+K864)</f>
        <v>0</v>
      </c>
      <c r="M864" s="10"/>
      <c r="N864" s="11">
        <f>J864-K830</f>
        <v>-42</v>
      </c>
    </row>
    <row r="865" spans="1:14" s="12" customFormat="1" ht="42" customHeight="1" outlineLevel="1" thickBot="1">
      <c r="A865" s="37"/>
      <c r="B865" s="13"/>
      <c r="C865" s="13"/>
      <c r="D865" s="13"/>
      <c r="E865" s="42"/>
      <c r="F865" s="42"/>
      <c r="G865" s="15"/>
      <c r="H865" s="15"/>
      <c r="I865" s="17">
        <f t="shared" si="92"/>
        <v>0</v>
      </c>
      <c r="J865" s="15"/>
      <c r="K865" s="19" t="str">
        <f>IF(N865&gt;0,ROUND((N865/1),2),"0")</f>
        <v>0</v>
      </c>
      <c r="L865" s="29">
        <f>SUM(I865+K865)</f>
        <v>0</v>
      </c>
      <c r="M865" s="20"/>
      <c r="N865" s="11">
        <f>J865-K830</f>
        <v>-42</v>
      </c>
    </row>
    <row r="866" ht="42" customHeight="1" thickTop="1"/>
  </sheetData>
  <mergeCells count="909">
    <mergeCell ref="E87:F87"/>
    <mergeCell ref="E88:F88"/>
    <mergeCell ref="A1:A3"/>
    <mergeCell ref="A4:A52"/>
    <mergeCell ref="E85:F85"/>
    <mergeCell ref="E86:F86"/>
    <mergeCell ref="E83:F83"/>
    <mergeCell ref="E84:F84"/>
    <mergeCell ref="E81:F81"/>
    <mergeCell ref="E82:F82"/>
    <mergeCell ref="E79:F79"/>
    <mergeCell ref="E80:F80"/>
    <mergeCell ref="E77:F77"/>
    <mergeCell ref="E78:F78"/>
    <mergeCell ref="E75:F75"/>
    <mergeCell ref="E76:F76"/>
    <mergeCell ref="E73:F73"/>
    <mergeCell ref="E74:F74"/>
    <mergeCell ref="E71:F71"/>
    <mergeCell ref="E72:F72"/>
    <mergeCell ref="E69:F69"/>
    <mergeCell ref="E70:F70"/>
    <mergeCell ref="E67:F67"/>
    <mergeCell ref="E68:F68"/>
    <mergeCell ref="E65:F65"/>
    <mergeCell ref="E66:F66"/>
    <mergeCell ref="E63:F63"/>
    <mergeCell ref="E64:F64"/>
    <mergeCell ref="E89:F89"/>
    <mergeCell ref="E100:F100"/>
    <mergeCell ref="E92:F92"/>
    <mergeCell ref="E93:F93"/>
    <mergeCell ref="E94:F94"/>
    <mergeCell ref="E95:F95"/>
    <mergeCell ref="B90:M90"/>
    <mergeCell ref="E91:F91"/>
    <mergeCell ref="E101:F101"/>
    <mergeCell ref="E96:F96"/>
    <mergeCell ref="E97:F97"/>
    <mergeCell ref="E98:F98"/>
    <mergeCell ref="E99:F99"/>
    <mergeCell ref="E60:F60"/>
    <mergeCell ref="E61:F61"/>
    <mergeCell ref="E62:F62"/>
    <mergeCell ref="E56:F56"/>
    <mergeCell ref="E57:F57"/>
    <mergeCell ref="E58:F58"/>
    <mergeCell ref="E59:F59"/>
    <mergeCell ref="B53:D53"/>
    <mergeCell ref="E53:I53"/>
    <mergeCell ref="K53:M53"/>
    <mergeCell ref="E55:F55"/>
    <mergeCell ref="E6:F6"/>
    <mergeCell ref="E7:F7"/>
    <mergeCell ref="E8:F8"/>
    <mergeCell ref="E9:F9"/>
    <mergeCell ref="E17:F17"/>
    <mergeCell ref="E18:F18"/>
    <mergeCell ref="E10:F10"/>
    <mergeCell ref="E11:F11"/>
    <mergeCell ref="E12:F12"/>
    <mergeCell ref="E13:F13"/>
    <mergeCell ref="E14:F14"/>
    <mergeCell ref="E15:F15"/>
    <mergeCell ref="E16:F16"/>
    <mergeCell ref="B1:M2"/>
    <mergeCell ref="B4:D4"/>
    <mergeCell ref="E4:I4"/>
    <mergeCell ref="K4:M4"/>
    <mergeCell ref="B3:M3"/>
    <mergeCell ref="E23:F23"/>
    <mergeCell ref="E24:F24"/>
    <mergeCell ref="E25:F25"/>
    <mergeCell ref="E19:F19"/>
    <mergeCell ref="E20:F20"/>
    <mergeCell ref="E21:F21"/>
    <mergeCell ref="E22:F22"/>
    <mergeCell ref="E26:F26"/>
    <mergeCell ref="E27:F27"/>
    <mergeCell ref="E28:F28"/>
    <mergeCell ref="E29:F29"/>
    <mergeCell ref="E34:F34"/>
    <mergeCell ref="E35:F35"/>
    <mergeCell ref="E36:F36"/>
    <mergeCell ref="E30:F30"/>
    <mergeCell ref="E31:F31"/>
    <mergeCell ref="E32:F32"/>
    <mergeCell ref="E33:F33"/>
    <mergeCell ref="E44:F44"/>
    <mergeCell ref="E45:F45"/>
    <mergeCell ref="E37:F37"/>
    <mergeCell ref="E38:F38"/>
    <mergeCell ref="E39:F39"/>
    <mergeCell ref="E40:F40"/>
    <mergeCell ref="E50:F50"/>
    <mergeCell ref="E51:F51"/>
    <mergeCell ref="E52:F52"/>
    <mergeCell ref="B41:M41"/>
    <mergeCell ref="E42:F42"/>
    <mergeCell ref="E46:F46"/>
    <mergeCell ref="E47:F47"/>
    <mergeCell ref="E48:F48"/>
    <mergeCell ref="E49:F49"/>
    <mergeCell ref="E43:F43"/>
    <mergeCell ref="A53:A101"/>
    <mergeCell ref="A102:A150"/>
    <mergeCell ref="B102:D102"/>
    <mergeCell ref="E102:I102"/>
    <mergeCell ref="E107:F107"/>
    <mergeCell ref="E108:F108"/>
    <mergeCell ref="E109:F109"/>
    <mergeCell ref="E110:F110"/>
    <mergeCell ref="E111:F111"/>
    <mergeCell ref="E112:F112"/>
    <mergeCell ref="K102:M102"/>
    <mergeCell ref="E104:F104"/>
    <mergeCell ref="E105:F105"/>
    <mergeCell ref="E106:F106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B139:M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A151:A199"/>
    <mergeCell ref="B151:D151"/>
    <mergeCell ref="E151:I151"/>
    <mergeCell ref="E156:F156"/>
    <mergeCell ref="E157:F157"/>
    <mergeCell ref="E158:F158"/>
    <mergeCell ref="E159:F159"/>
    <mergeCell ref="E160:F160"/>
    <mergeCell ref="K151:M151"/>
    <mergeCell ref="E153:F153"/>
    <mergeCell ref="E154:F154"/>
    <mergeCell ref="E155:F155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B188:M188"/>
    <mergeCell ref="E189:F189"/>
    <mergeCell ref="E190:F190"/>
    <mergeCell ref="E191:F191"/>
    <mergeCell ref="E192:F192"/>
    <mergeCell ref="E218:F218"/>
    <mergeCell ref="E217:F217"/>
    <mergeCell ref="E216:F216"/>
    <mergeCell ref="E193:F193"/>
    <mergeCell ref="E194:F194"/>
    <mergeCell ref="E195:F195"/>
    <mergeCell ref="E196:F196"/>
    <mergeCell ref="E215:F215"/>
    <mergeCell ref="E214:F214"/>
    <mergeCell ref="E213:F213"/>
    <mergeCell ref="E863:F863"/>
    <mergeCell ref="E864:F864"/>
    <mergeCell ref="E865:F865"/>
    <mergeCell ref="E197:F197"/>
    <mergeCell ref="E198:F198"/>
    <mergeCell ref="E199:F199"/>
    <mergeCell ref="E222:F222"/>
    <mergeCell ref="E221:F221"/>
    <mergeCell ref="E220:F220"/>
    <mergeCell ref="E219:F219"/>
    <mergeCell ref="E859:F859"/>
    <mergeCell ref="E860:F860"/>
    <mergeCell ref="E861:F861"/>
    <mergeCell ref="E862:F862"/>
    <mergeCell ref="E855:F855"/>
    <mergeCell ref="E856:F856"/>
    <mergeCell ref="E857:F857"/>
    <mergeCell ref="E858:F858"/>
    <mergeCell ref="E851:F851"/>
    <mergeCell ref="E852:F852"/>
    <mergeCell ref="E853:F853"/>
    <mergeCell ref="E854:F854"/>
    <mergeCell ref="E847:F847"/>
    <mergeCell ref="E848:F848"/>
    <mergeCell ref="E849:F849"/>
    <mergeCell ref="E850:F850"/>
    <mergeCell ref="E843:F843"/>
    <mergeCell ref="E844:F844"/>
    <mergeCell ref="E845:F845"/>
    <mergeCell ref="E846:F846"/>
    <mergeCell ref="E224:F224"/>
    <mergeCell ref="E223:F223"/>
    <mergeCell ref="E841:F841"/>
    <mergeCell ref="E842:F842"/>
    <mergeCell ref="E228:F228"/>
    <mergeCell ref="E227:F227"/>
    <mergeCell ref="E226:F226"/>
    <mergeCell ref="E225:F225"/>
    <mergeCell ref="E248:F248"/>
    <mergeCell ref="E249:F249"/>
    <mergeCell ref="A200:A236"/>
    <mergeCell ref="E235:F235"/>
    <mergeCell ref="E234:F234"/>
    <mergeCell ref="E840:F840"/>
    <mergeCell ref="E236:F236"/>
    <mergeCell ref="E233:F233"/>
    <mergeCell ref="E232:F232"/>
    <mergeCell ref="E231:F231"/>
    <mergeCell ref="E230:F230"/>
    <mergeCell ref="E229:F229"/>
    <mergeCell ref="E212:F212"/>
    <mergeCell ref="E211:F211"/>
    <mergeCell ref="E210:F210"/>
    <mergeCell ref="E209:F209"/>
    <mergeCell ref="E208:F208"/>
    <mergeCell ref="E207:F207"/>
    <mergeCell ref="E206:F206"/>
    <mergeCell ref="E205:F205"/>
    <mergeCell ref="E204:F204"/>
    <mergeCell ref="E203:F203"/>
    <mergeCell ref="E202:F202"/>
    <mergeCell ref="K200:M200"/>
    <mergeCell ref="E200:I200"/>
    <mergeCell ref="B200:D200"/>
    <mergeCell ref="A237:A273"/>
    <mergeCell ref="B237:D237"/>
    <mergeCell ref="E237:I237"/>
    <mergeCell ref="E242:F242"/>
    <mergeCell ref="E243:F243"/>
    <mergeCell ref="E244:F244"/>
    <mergeCell ref="E245:F245"/>
    <mergeCell ref="E246:F246"/>
    <mergeCell ref="E247:F247"/>
    <mergeCell ref="K237:M237"/>
    <mergeCell ref="E239:F239"/>
    <mergeCell ref="E240:F240"/>
    <mergeCell ref="E241:F241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A274:A310"/>
    <mergeCell ref="B274:D274"/>
    <mergeCell ref="E274:I274"/>
    <mergeCell ref="E279:F279"/>
    <mergeCell ref="E280:F280"/>
    <mergeCell ref="E281:F281"/>
    <mergeCell ref="E282:F282"/>
    <mergeCell ref="E283:F283"/>
    <mergeCell ref="E284:F284"/>
    <mergeCell ref="E285:F285"/>
    <mergeCell ref="K274:M274"/>
    <mergeCell ref="E276:F276"/>
    <mergeCell ref="E277:F277"/>
    <mergeCell ref="E278:F278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A311:A347"/>
    <mergeCell ref="B311:D311"/>
    <mergeCell ref="E311:I311"/>
    <mergeCell ref="E316:F316"/>
    <mergeCell ref="E317:F317"/>
    <mergeCell ref="E318:F318"/>
    <mergeCell ref="E319:F319"/>
    <mergeCell ref="E320:F320"/>
    <mergeCell ref="E321:F321"/>
    <mergeCell ref="K311:M311"/>
    <mergeCell ref="E313:F313"/>
    <mergeCell ref="E314:F314"/>
    <mergeCell ref="E315:F315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A348:A384"/>
    <mergeCell ref="B348:D348"/>
    <mergeCell ref="E348:I348"/>
    <mergeCell ref="E353:F353"/>
    <mergeCell ref="E354:F354"/>
    <mergeCell ref="E355:F355"/>
    <mergeCell ref="E356:F356"/>
    <mergeCell ref="E357:F357"/>
    <mergeCell ref="K348:M348"/>
    <mergeCell ref="E350:F350"/>
    <mergeCell ref="E351:F351"/>
    <mergeCell ref="E352:F352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B385:D385"/>
    <mergeCell ref="E385:I385"/>
    <mergeCell ref="K385:M385"/>
    <mergeCell ref="E387:F387"/>
    <mergeCell ref="A385:A421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A422:A458"/>
    <mergeCell ref="B422:D422"/>
    <mergeCell ref="E422:I422"/>
    <mergeCell ref="E427:F427"/>
    <mergeCell ref="E428:F428"/>
    <mergeCell ref="E429:F429"/>
    <mergeCell ref="E430:F430"/>
    <mergeCell ref="E431:F431"/>
    <mergeCell ref="K422:M422"/>
    <mergeCell ref="E424:F424"/>
    <mergeCell ref="E425:F425"/>
    <mergeCell ref="E426:F426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A459:A495"/>
    <mergeCell ref="B459:D459"/>
    <mergeCell ref="E459:I459"/>
    <mergeCell ref="E464:F464"/>
    <mergeCell ref="E465:F465"/>
    <mergeCell ref="E466:F466"/>
    <mergeCell ref="E467:F467"/>
    <mergeCell ref="K459:M459"/>
    <mergeCell ref="E461:F461"/>
    <mergeCell ref="E462:F462"/>
    <mergeCell ref="E463:F463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A496:A532"/>
    <mergeCell ref="B496:D496"/>
    <mergeCell ref="E496:I496"/>
    <mergeCell ref="K496:M496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A533:A569"/>
    <mergeCell ref="B533:D533"/>
    <mergeCell ref="E533:I533"/>
    <mergeCell ref="E538:F538"/>
    <mergeCell ref="E539:F539"/>
    <mergeCell ref="E540:F540"/>
    <mergeCell ref="E541:F541"/>
    <mergeCell ref="E542:F542"/>
    <mergeCell ref="E543:F543"/>
    <mergeCell ref="K533:M533"/>
    <mergeCell ref="E535:F535"/>
    <mergeCell ref="E536:F536"/>
    <mergeCell ref="E537:F537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A570:A606"/>
    <mergeCell ref="B570:D570"/>
    <mergeCell ref="E570:I570"/>
    <mergeCell ref="E575:F575"/>
    <mergeCell ref="E576:F576"/>
    <mergeCell ref="E577:F577"/>
    <mergeCell ref="E578:F578"/>
    <mergeCell ref="E579:F579"/>
    <mergeCell ref="K570:M570"/>
    <mergeCell ref="E572:F572"/>
    <mergeCell ref="E573:F573"/>
    <mergeCell ref="E574:F574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A607:A643"/>
    <mergeCell ref="B607:D607"/>
    <mergeCell ref="E607:I607"/>
    <mergeCell ref="E612:F612"/>
    <mergeCell ref="E613:F613"/>
    <mergeCell ref="E614:F614"/>
    <mergeCell ref="E615:F615"/>
    <mergeCell ref="K607:M607"/>
    <mergeCell ref="E609:F609"/>
    <mergeCell ref="E610:F610"/>
    <mergeCell ref="E611:F611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A644:A680"/>
    <mergeCell ref="B644:D644"/>
    <mergeCell ref="E644:I644"/>
    <mergeCell ref="K644:M644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A681:A717"/>
    <mergeCell ref="B681:D681"/>
    <mergeCell ref="E681:I681"/>
    <mergeCell ref="E686:F686"/>
    <mergeCell ref="E687:F687"/>
    <mergeCell ref="E688:F688"/>
    <mergeCell ref="E689:F689"/>
    <mergeCell ref="E690:F690"/>
    <mergeCell ref="E691:F691"/>
    <mergeCell ref="K681:M681"/>
    <mergeCell ref="E683:F683"/>
    <mergeCell ref="E684:F684"/>
    <mergeCell ref="E685:F685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A718:A754"/>
    <mergeCell ref="B718:D718"/>
    <mergeCell ref="E718:I718"/>
    <mergeCell ref="E723:F723"/>
    <mergeCell ref="E724:F724"/>
    <mergeCell ref="E725:F725"/>
    <mergeCell ref="E726:F726"/>
    <mergeCell ref="E727:F727"/>
    <mergeCell ref="K718:M718"/>
    <mergeCell ref="E720:F720"/>
    <mergeCell ref="E721:F721"/>
    <mergeCell ref="E722:F722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A755:A791"/>
    <mergeCell ref="B755:D755"/>
    <mergeCell ref="E755:I755"/>
    <mergeCell ref="E760:F760"/>
    <mergeCell ref="E761:F761"/>
    <mergeCell ref="E762:F762"/>
    <mergeCell ref="E763:F763"/>
    <mergeCell ref="K755:M755"/>
    <mergeCell ref="E757:F757"/>
    <mergeCell ref="E758:F758"/>
    <mergeCell ref="E759:F759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A792:A828"/>
    <mergeCell ref="B792:D792"/>
    <mergeCell ref="E792:I792"/>
    <mergeCell ref="K792:M792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37:F837"/>
    <mergeCell ref="E838:F838"/>
    <mergeCell ref="E839:F839"/>
    <mergeCell ref="A829:A865"/>
    <mergeCell ref="B829:D829"/>
    <mergeCell ref="E829:I829"/>
    <mergeCell ref="K829:M829"/>
    <mergeCell ref="E831:F831"/>
    <mergeCell ref="E832:F832"/>
    <mergeCell ref="E833:F833"/>
    <mergeCell ref="E834:F834"/>
    <mergeCell ref="E835:F835"/>
    <mergeCell ref="E836:F836"/>
  </mergeCells>
  <conditionalFormatting sqref="H7:H40 H43:H52 H92:H101 H141:H150 H190:H199">
    <cfRule type="cellIs" priority="1" dxfId="0" operator="greaterThanOrEqual" stopIfTrue="1">
      <formula>15</formula>
    </cfRule>
  </conditionalFormatting>
  <hyperlinks>
    <hyperlink ref="A1:A3" r:id="rId1" display="ORIGINAL SCANNED RESULTS"/>
  </hyperlinks>
  <printOptions horizontalCentered="1"/>
  <pageMargins left="0.03937007874015748" right="0.03937007874015748" top="0.4724409448818898" bottom="0.4330708661417323" header="0.2362204724409449" footer="0.15748031496062992"/>
  <pageSetup fitToHeight="7" horizontalDpi="600" verticalDpi="600" orientation="portrait" paperSize="9" scale="29" r:id="rId4"/>
  <headerFooter alignWithMargins="0">
    <oddHeader>&amp;R&amp;12&amp;D&amp;T</oddHeader>
  </headerFooter>
  <rowBreaks count="21" manualBreakCount="21">
    <brk id="52" max="12" man="1"/>
    <brk id="101" max="12" man="1"/>
    <brk id="150" max="12" man="1"/>
    <brk id="199" max="12" man="1"/>
    <brk id="236" max="12" man="1"/>
    <brk id="273" max="12" man="1"/>
    <brk id="310" max="12" man="1"/>
    <brk id="347" max="12" man="1"/>
    <brk id="384" max="12" man="1"/>
    <brk id="421" max="12" man="1"/>
    <brk id="458" max="12" man="1"/>
    <brk id="495" max="12" man="1"/>
    <brk id="532" max="12" man="1"/>
    <brk id="569" max="12" man="1"/>
    <brk id="606" max="12" man="1"/>
    <brk id="643" max="12" man="1"/>
    <brk id="680" max="12" man="1"/>
    <brk id="717" max="12" man="1"/>
    <brk id="754" max="12" man="1"/>
    <brk id="791" max="12" man="1"/>
    <brk id="828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Van der Nest</dc:creator>
  <cp:keywords/>
  <dc:description/>
  <cp:lastModifiedBy>Jason Van der Nest</cp:lastModifiedBy>
  <cp:lastPrinted>2010-01-14T13:12:20Z</cp:lastPrinted>
  <dcterms:created xsi:type="dcterms:W3CDTF">2009-11-06T10:53:30Z</dcterms:created>
  <dcterms:modified xsi:type="dcterms:W3CDTF">2010-01-15T06:03:23Z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1826566145</vt:i4>
  </property>
  <property fmtid="{D5CDD505-2E9C-101B-9397-08002B2CF9AE}" pid="3" name="_NewReviewCycle">
    <vt:lpwstr/>
  </property>
  <property fmtid="{D5CDD505-2E9C-101B-9397-08002B2CF9AE}" pid="4" name="_EmailSubject">
    <vt:lpwstr>Show Results 10-01-2010</vt:lpwstr>
  </property>
  <property fmtid="{D5CDD505-2E9C-101B-9397-08002B2CF9AE}" pid="5" name="_AuthorEmail">
    <vt:lpwstr>jason.van_der_nest@siemens.com</vt:lpwstr>
  </property>
  <property fmtid="{D5CDD505-2E9C-101B-9397-08002B2CF9AE}" pid="6" name="_AuthorEmailDisplayName">
    <vt:lpwstr>van der Nest, Jason</vt:lpwstr>
  </property>
</Properties>
</file>